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style1.xml" ContentType="application/vnd.ms-office.chart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Workgroup\Requests\2022\Other\Closing the gap data\"/>
    </mc:Choice>
  </mc:AlternateContent>
  <xr:revisionPtr revIDLastSave="0" documentId="13_ncr:1_{04D76FC1-9077-4BC3-94E9-6FD4BE082AAD}" xr6:coauthVersionLast="47" xr6:coauthVersionMax="47" xr10:uidLastSave="{00000000-0000-0000-0000-000000000000}"/>
  <bookViews>
    <workbookView xWindow="28690" yWindow="-110" windowWidth="25420" windowHeight="15370" xr2:uid="{37DC13AC-E93E-412E-BEF6-537EDFEBD623}"/>
  </bookViews>
  <sheets>
    <sheet name="Contents" sheetId="5" r:id="rId1"/>
    <sheet name="Table 1a" sheetId="10" r:id="rId2"/>
    <sheet name="Table 1b" sheetId="14" r:id="rId3"/>
    <sheet name="Table 2a" sheetId="6" r:id="rId4"/>
    <sheet name="Table 2b" sheetId="12" r:id="rId5"/>
    <sheet name="Table 3a" sheetId="15" r:id="rId6"/>
    <sheet name="Table 3b" sheetId="2" r:id="rId7"/>
  </sheets>
  <externalReferences>
    <externalReference r:id="rId8"/>
    <externalReference r:id="rId9"/>
  </externalReferences>
  <definedNames>
    <definedName name="_xlnm._FilterDatabase" localSheetId="6" hidden="1">'Table 3b'!$A$5:$G$167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2" i="14" l="1"/>
  <c r="F162" i="14"/>
  <c r="E162" i="14"/>
  <c r="D162" i="14"/>
  <c r="C162" i="14"/>
  <c r="G160" i="14"/>
  <c r="F160" i="14"/>
  <c r="E160" i="14"/>
  <c r="D160" i="14"/>
  <c r="C160" i="14"/>
  <c r="G157" i="14"/>
  <c r="F157" i="14"/>
  <c r="E157" i="14"/>
  <c r="D157" i="14"/>
  <c r="C157" i="14"/>
  <c r="G154" i="14"/>
  <c r="F154" i="14"/>
  <c r="E154" i="14"/>
  <c r="D154" i="14"/>
  <c r="C154" i="14"/>
  <c r="G151" i="14"/>
  <c r="F151" i="14"/>
  <c r="E151" i="14"/>
  <c r="D151" i="14"/>
  <c r="C151" i="14"/>
  <c r="G148" i="14"/>
  <c r="F148" i="14"/>
  <c r="E148" i="14"/>
  <c r="D148" i="14"/>
  <c r="C148" i="14"/>
  <c r="G144" i="14"/>
  <c r="F144" i="14"/>
  <c r="E144" i="14"/>
  <c r="D144" i="14"/>
  <c r="C144" i="14"/>
  <c r="G142" i="14"/>
  <c r="F142" i="14"/>
  <c r="E142" i="14"/>
  <c r="D142" i="14"/>
  <c r="C142" i="14"/>
  <c r="G135" i="14"/>
  <c r="F135" i="14"/>
  <c r="E135" i="14"/>
  <c r="D135" i="14"/>
  <c r="C135" i="14"/>
  <c r="G130" i="14"/>
  <c r="F130" i="14"/>
  <c r="E130" i="14"/>
  <c r="D130" i="14"/>
  <c r="C130" i="14"/>
  <c r="G126" i="14"/>
  <c r="F126" i="14"/>
  <c r="E126" i="14"/>
  <c r="D126" i="14"/>
  <c r="C126" i="14"/>
  <c r="G122" i="14"/>
  <c r="F122" i="14"/>
  <c r="E122" i="14"/>
  <c r="D122" i="14"/>
  <c r="C122" i="14"/>
  <c r="G120" i="14"/>
  <c r="F120" i="14"/>
  <c r="E120" i="14"/>
  <c r="D120" i="14"/>
  <c r="C120" i="14"/>
  <c r="G118" i="14"/>
  <c r="F118" i="14"/>
  <c r="E118" i="14"/>
  <c r="D118" i="14"/>
  <c r="C118" i="14"/>
  <c r="G115" i="14"/>
  <c r="F115" i="14"/>
  <c r="E115" i="14"/>
  <c r="D115" i="14"/>
  <c r="C115" i="14"/>
  <c r="G112" i="14"/>
  <c r="F112" i="14"/>
  <c r="E112" i="14"/>
  <c r="D112" i="14"/>
  <c r="C112" i="14"/>
  <c r="G99" i="14"/>
  <c r="F99" i="14"/>
  <c r="E99" i="14"/>
  <c r="D99" i="14"/>
  <c r="C99" i="14"/>
  <c r="G92" i="14"/>
  <c r="F92" i="14"/>
  <c r="E92" i="14"/>
  <c r="D92" i="14"/>
  <c r="C92" i="14"/>
  <c r="G89" i="14"/>
  <c r="F89" i="14"/>
  <c r="E89" i="14"/>
  <c r="D89" i="14"/>
  <c r="C89" i="14"/>
  <c r="G76" i="14"/>
  <c r="F76" i="14"/>
  <c r="E76" i="14"/>
  <c r="D76" i="14"/>
  <c r="C76" i="14"/>
  <c r="G66" i="14"/>
  <c r="F66" i="14"/>
  <c r="E66" i="14"/>
  <c r="D66" i="14"/>
  <c r="C66" i="14"/>
  <c r="G61" i="14"/>
  <c r="F61" i="14"/>
  <c r="E61" i="14"/>
  <c r="D61" i="14"/>
  <c r="C61" i="14"/>
  <c r="G57" i="14"/>
  <c r="F57" i="14"/>
  <c r="E57" i="14"/>
  <c r="D57" i="14"/>
  <c r="C57" i="14"/>
  <c r="G49" i="14"/>
  <c r="F49" i="14"/>
  <c r="E49" i="14"/>
  <c r="D49" i="14"/>
  <c r="C49" i="14"/>
  <c r="G34" i="14"/>
  <c r="F34" i="14"/>
  <c r="E34" i="14"/>
  <c r="D34" i="14"/>
  <c r="C34" i="14"/>
  <c r="G30" i="14"/>
  <c r="F30" i="14"/>
  <c r="E30" i="14"/>
  <c r="D30" i="14"/>
  <c r="C30" i="14"/>
  <c r="G16" i="14"/>
  <c r="F16" i="14"/>
  <c r="E16" i="14"/>
  <c r="D16" i="14"/>
  <c r="C16" i="14"/>
  <c r="G14" i="14"/>
  <c r="F14" i="14"/>
  <c r="E14" i="14"/>
  <c r="D14" i="14"/>
  <c r="C14" i="14"/>
  <c r="G162" i="12"/>
  <c r="F162" i="12"/>
  <c r="E162" i="12"/>
  <c r="D162" i="12"/>
  <c r="C162" i="12"/>
  <c r="G160" i="12"/>
  <c r="F160" i="12"/>
  <c r="E160" i="12"/>
  <c r="D160" i="12"/>
  <c r="C160" i="12"/>
  <c r="G157" i="12"/>
  <c r="F157" i="12"/>
  <c r="E157" i="12"/>
  <c r="D157" i="12"/>
  <c r="C157" i="12"/>
  <c r="G154" i="12"/>
  <c r="F154" i="12"/>
  <c r="E154" i="12"/>
  <c r="D154" i="12"/>
  <c r="C154" i="12"/>
  <c r="G151" i="12"/>
  <c r="F151" i="12"/>
  <c r="E151" i="12"/>
  <c r="D151" i="12"/>
  <c r="C151" i="12"/>
  <c r="G148" i="12"/>
  <c r="F148" i="12"/>
  <c r="E148" i="12"/>
  <c r="D148" i="12"/>
  <c r="C148" i="12"/>
  <c r="G144" i="12"/>
  <c r="F144" i="12"/>
  <c r="E144" i="12"/>
  <c r="D144" i="12"/>
  <c r="C144" i="12"/>
  <c r="G142" i="12"/>
  <c r="F142" i="12"/>
  <c r="E142" i="12"/>
  <c r="D142" i="12"/>
  <c r="C142" i="12"/>
  <c r="G135" i="12"/>
  <c r="F135" i="12"/>
  <c r="E135" i="12"/>
  <c r="D135" i="12"/>
  <c r="C135" i="12"/>
  <c r="G130" i="12"/>
  <c r="F130" i="12"/>
  <c r="E130" i="12"/>
  <c r="D130" i="12"/>
  <c r="C130" i="12"/>
  <c r="G126" i="12"/>
  <c r="F126" i="12"/>
  <c r="E126" i="12"/>
  <c r="D126" i="12"/>
  <c r="C126" i="12"/>
  <c r="G122" i="12"/>
  <c r="F122" i="12"/>
  <c r="E122" i="12"/>
  <c r="D122" i="12"/>
  <c r="C122" i="12"/>
  <c r="G120" i="12"/>
  <c r="F120" i="12"/>
  <c r="E120" i="12"/>
  <c r="D120" i="12"/>
  <c r="C120" i="12"/>
  <c r="G118" i="12"/>
  <c r="F118" i="12"/>
  <c r="E118" i="12"/>
  <c r="D118" i="12"/>
  <c r="C118" i="12"/>
  <c r="G115" i="12"/>
  <c r="F115" i="12"/>
  <c r="E115" i="12"/>
  <c r="D115" i="12"/>
  <c r="C115" i="12"/>
  <c r="G112" i="12"/>
  <c r="F112" i="12"/>
  <c r="E112" i="12"/>
  <c r="D112" i="12"/>
  <c r="C112" i="12"/>
  <c r="G99" i="12"/>
  <c r="F99" i="12"/>
  <c r="E99" i="12"/>
  <c r="D99" i="12"/>
  <c r="C99" i="12"/>
  <c r="G92" i="12"/>
  <c r="F92" i="12"/>
  <c r="E92" i="12"/>
  <c r="D92" i="12"/>
  <c r="C92" i="12"/>
  <c r="G89" i="12"/>
  <c r="F89" i="12"/>
  <c r="E89" i="12"/>
  <c r="D89" i="12"/>
  <c r="C89" i="12"/>
  <c r="G76" i="12"/>
  <c r="F76" i="12"/>
  <c r="E76" i="12"/>
  <c r="D76" i="12"/>
  <c r="C76" i="12"/>
  <c r="G66" i="12"/>
  <c r="F66" i="12"/>
  <c r="E66" i="12"/>
  <c r="D66" i="12"/>
  <c r="C66" i="12"/>
  <c r="G61" i="12"/>
  <c r="F61" i="12"/>
  <c r="E61" i="12"/>
  <c r="D61" i="12"/>
  <c r="C61" i="12"/>
  <c r="G57" i="12"/>
  <c r="F57" i="12"/>
  <c r="E57" i="12"/>
  <c r="D57" i="12"/>
  <c r="C57" i="12"/>
  <c r="G49" i="12"/>
  <c r="F49" i="12"/>
  <c r="E49" i="12"/>
  <c r="D49" i="12"/>
  <c r="C49" i="12"/>
  <c r="G34" i="12"/>
  <c r="F34" i="12"/>
  <c r="E34" i="12"/>
  <c r="D34" i="12"/>
  <c r="C34" i="12"/>
  <c r="G30" i="12"/>
  <c r="F30" i="12"/>
  <c r="E30" i="12"/>
  <c r="D30" i="12"/>
  <c r="C30" i="12"/>
  <c r="G16" i="12"/>
  <c r="F16" i="12"/>
  <c r="E16" i="12"/>
  <c r="D16" i="12"/>
  <c r="C16" i="12"/>
  <c r="G14" i="12"/>
  <c r="F14" i="12"/>
  <c r="E14" i="12"/>
  <c r="D14" i="12"/>
  <c r="C14" i="12"/>
  <c r="H7" i="6"/>
  <c r="H8" i="6"/>
  <c r="H9" i="6"/>
  <c r="H10" i="6"/>
  <c r="H11" i="6"/>
  <c r="H12" i="6"/>
  <c r="H13" i="6"/>
  <c r="H14" i="6"/>
  <c r="H15" i="6"/>
  <c r="H16" i="6"/>
  <c r="H17" i="6"/>
  <c r="H18" i="6"/>
  <c r="H19" i="6"/>
  <c r="H20" i="6"/>
  <c r="H21" i="6"/>
  <c r="H22" i="6"/>
  <c r="H23" i="6"/>
  <c r="H24" i="6"/>
  <c r="H25" i="6"/>
  <c r="H26" i="6"/>
  <c r="H27" i="6"/>
  <c r="H28" i="6"/>
  <c r="H29" i="6"/>
  <c r="H30" i="6"/>
  <c r="H31" i="6"/>
  <c r="H32" i="6"/>
  <c r="H33" i="6"/>
  <c r="H37" i="6"/>
  <c r="H38" i="6"/>
  <c r="H6" i="6"/>
  <c r="G37" i="10"/>
  <c r="H7" i="10"/>
  <c r="G38" i="10"/>
  <c r="G7" i="10"/>
  <c r="G8" i="10"/>
  <c r="G9" i="10"/>
  <c r="G10" i="10"/>
  <c r="G11" i="10"/>
  <c r="G12" i="10"/>
  <c r="G13" i="10"/>
  <c r="H13" i="10"/>
  <c r="G14" i="10"/>
  <c r="G15" i="10"/>
  <c r="G16" i="10"/>
  <c r="G17" i="10"/>
  <c r="G18" i="10"/>
  <c r="G19" i="10"/>
  <c r="G20" i="10"/>
  <c r="G21" i="10"/>
  <c r="H21" i="10"/>
  <c r="G22" i="10"/>
  <c r="G23" i="10"/>
  <c r="G24" i="10"/>
  <c r="G25" i="10"/>
  <c r="G26" i="10"/>
  <c r="G27" i="10"/>
  <c r="G28" i="10"/>
  <c r="G29" i="10"/>
  <c r="H29" i="10"/>
  <c r="G30" i="10"/>
  <c r="G31" i="10"/>
  <c r="G32" i="10"/>
  <c r="G33" i="10"/>
  <c r="G6" i="10"/>
  <c r="H33" i="10"/>
  <c r="H31" i="10"/>
  <c r="H15" i="10"/>
  <c r="H17" i="10"/>
  <c r="H23" i="10"/>
  <c r="H12" i="10"/>
  <c r="H6" i="10"/>
  <c r="H26" i="10"/>
  <c r="H18" i="10"/>
  <c r="H10" i="10"/>
  <c r="H25" i="10"/>
  <c r="H9" i="10"/>
  <c r="H32" i="10"/>
  <c r="H20" i="10"/>
  <c r="H30" i="10"/>
  <c r="H22" i="10"/>
  <c r="H27" i="10"/>
  <c r="H19" i="10"/>
  <c r="H11" i="10"/>
  <c r="H16" i="10"/>
  <c r="H24" i="10"/>
  <c r="H14" i="10"/>
  <c r="H37" i="10"/>
  <c r="H8" i="10"/>
  <c r="H38" i="10"/>
  <c r="H28" i="10"/>
</calcChain>
</file>

<file path=xl/sharedStrings.xml><?xml version="1.0" encoding="utf-8"?>
<sst xmlns="http://schemas.openxmlformats.org/spreadsheetml/2006/main" count="1206" uniqueCount="273">
  <si>
    <t>NSW Custody Statistics 2017-2021</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</si>
  <si>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</si>
  <si>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</si>
  <si>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</si>
  <si>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</si>
  <si>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</si>
  <si>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</si>
  <si>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</si>
  <si>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</si>
  <si>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</si>
  <si>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</si>
  <si>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</si>
  <si>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</si>
  <si>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</si>
  <si>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</si>
  <si>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</si>
  <si>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</si>
  <si>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</si>
  <si>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</si>
  <si>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</si>
  <si>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</si>
  <si>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</si>
  <si>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</si>
  <si>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</si>
  <si>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</si>
  <si>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</si>
  <si>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</si>
  <si>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</si>
  <si>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</si>
  <si>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Unknown</t>
  </si>
  <si>
    <t>Aboriginal popualtion aged 10-17 years^</t>
  </si>
  <si>
    <t>Sep-21 Rate per 10,000</t>
  </si>
  <si>
    <t>^ Population estimates based on ABS Estimated Resident Population (ERP) by Indigenous Status (a) by Sex by Age Groups, as at 30 Jun 2016 - Statistical Area 4 ASGS 2016, Australia</t>
  </si>
  <si>
    <t>na</t>
  </si>
  <si>
    <t>Source: NSW Bureau of Crime Statistics and Research</t>
  </si>
  <si>
    <t>Please retain this reference number for future correspondence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</si>
  <si>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</si>
  <si>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 xml:space="preserve">Statistical Area </t>
  </si>
  <si>
    <t>LGA</t>
  </si>
  <si>
    <t>Albury</t>
  </si>
  <si>
    <t>Ballina</t>
  </si>
  <si>
    <t>Balranald</t>
  </si>
  <si>
    <t>Bathurst Regional</t>
  </si>
  <si>
    <t>Bega Valley</t>
  </si>
  <si>
    <t>Berrigan</t>
  </si>
  <si>
    <t>Blacktown</t>
  </si>
  <si>
    <t>Blayney</t>
  </si>
  <si>
    <t>Bogan</t>
  </si>
  <si>
    <t>Bourke</t>
  </si>
  <si>
    <t>Brewarrina</t>
  </si>
  <si>
    <t>Broken Hill</t>
  </si>
  <si>
    <t>Burwood</t>
  </si>
  <si>
    <t>Byron</t>
  </si>
  <si>
    <t>Canada Bay</t>
  </si>
  <si>
    <t>Central Darling</t>
  </si>
  <si>
    <t>Cessnock</t>
  </si>
  <si>
    <t>Cobar</t>
  </si>
  <si>
    <t>Coffs Harbour</t>
  </si>
  <si>
    <t>Coolamon</t>
  </si>
  <si>
    <t>Coonamble</t>
  </si>
  <si>
    <t>Cowra</t>
  </si>
  <si>
    <t>Dungog</t>
  </si>
  <si>
    <t>Edward River</t>
  </si>
  <si>
    <t>Eurobodalla</t>
  </si>
  <si>
    <t>Forbes</t>
  </si>
  <si>
    <t>Georges River</t>
  </si>
  <si>
    <t>Gilgandra</t>
  </si>
  <si>
    <t>Glen Innes Severn</t>
  </si>
  <si>
    <t>Goulburn Mulwaree</t>
  </si>
  <si>
    <t>Griffith</t>
  </si>
  <si>
    <t>Gunnedah</t>
  </si>
  <si>
    <t>Gwydir</t>
  </si>
  <si>
    <t>Hay</t>
  </si>
  <si>
    <t>Hilltops</t>
  </si>
  <si>
    <t>Hunters Hill</t>
  </si>
  <si>
    <t>Inverell</t>
  </si>
  <si>
    <t>Junee</t>
  </si>
  <si>
    <t>Kempsey</t>
  </si>
  <si>
    <t>Ku-ring-gai</t>
  </si>
  <si>
    <t>Kyogle</t>
  </si>
  <si>
    <t>Lane Cove</t>
  </si>
  <si>
    <t>Leeton</t>
  </si>
  <si>
    <t>Lismore</t>
  </si>
  <si>
    <t>Lithgow</t>
  </si>
  <si>
    <t>Moree Plains</t>
  </si>
  <si>
    <t>Mosman</t>
  </si>
  <si>
    <t>Murray River</t>
  </si>
  <si>
    <t>Muswellbrook</t>
  </si>
  <si>
    <t>Narrabri</t>
  </si>
  <si>
    <t>Narrandera</t>
  </si>
  <si>
    <t>Narromine</t>
  </si>
  <si>
    <t>Newcastle</t>
  </si>
  <si>
    <t>North Sydney</t>
  </si>
  <si>
    <t>Northern Beaches</t>
  </si>
  <si>
    <t>Orange</t>
  </si>
  <si>
    <t>Parkes</t>
  </si>
  <si>
    <t>Port Macquarie-Hastings</t>
  </si>
  <si>
    <t>Queanbeyan-Palerang Regional</t>
  </si>
  <si>
    <t>Shellharbour</t>
  </si>
  <si>
    <t>Tamworth Regional</t>
  </si>
  <si>
    <t>Temora</t>
  </si>
  <si>
    <t>Tenterfield</t>
  </si>
  <si>
    <t>Tweed</t>
  </si>
  <si>
    <t>Upper Hunter Shire</t>
  </si>
  <si>
    <t>Upper Lachlan Shire</t>
  </si>
  <si>
    <t>Uralla</t>
  </si>
  <si>
    <t>Wagga Wagga</t>
  </si>
  <si>
    <t>Walcha</t>
  </si>
  <si>
    <t>Walgett</t>
  </si>
  <si>
    <t>Warren</t>
  </si>
  <si>
    <t>Waverley</t>
  </si>
  <si>
    <t>Weddin</t>
  </si>
  <si>
    <t>Wentworth</t>
  </si>
  <si>
    <t>Willoughby</t>
  </si>
  <si>
    <t>Wollongong</t>
  </si>
  <si>
    <t>Woollahra</t>
  </si>
  <si>
    <t>No usual address</t>
  </si>
  <si>
    <t>Migratory - Offshore - Shipping</t>
  </si>
  <si>
    <t>Interstate/overseas</t>
  </si>
  <si>
    <t>ref: nc22-21049</t>
  </si>
  <si>
    <t>Aboriginal youth custody population</t>
  </si>
  <si>
    <t>Total NSW youth custody population</t>
  </si>
  <si>
    <t>Please note: The total population of Aboriginal persons in NSW from 2016 Census data is estimated to be undercounted by 17%.</t>
  </si>
  <si>
    <r>
      <rPr>
        <b/>
        <sz val="11"/>
        <color theme="1"/>
        <rFont val="Calibri"/>
        <family val="2"/>
        <scheme val="minor"/>
      </rPr>
      <t>*</t>
    </r>
    <r>
      <rPr>
        <sz val="11"/>
        <color theme="1"/>
        <rFont val="Calibri"/>
        <family val="2"/>
        <scheme val="minor"/>
      </rPr>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r>
  </si>
  <si>
    <r>
      <t xml:space="preserve">^ </t>
    </r>
    <r>
      <rPr>
        <sz val="11"/>
        <color theme="1"/>
        <rFont val="Calibri"/>
        <family val="2"/>
        <scheme val="minor"/>
      </rPr>
      <t>2016 Census - ABS Data, Cultural Diversity, Indigenous Status (INGP) by LGA of usual residence (UR) by single year of age (AGEP), as at 30 Jun 2016, Local Government Areas, Australia</t>
    </r>
  </si>
  <si>
    <t>Ratio to NSW Aboriginal rate*</t>
  </si>
  <si>
    <t>Statistical Area</t>
  </si>
  <si>
    <t>Snowy Monaro Regional**</t>
  </si>
  <si>
    <t>Yass Valley**</t>
  </si>
  <si>
    <t>** These LGAs span across two or more statistical areas. They are listed under the Statistical Area which contains the largest area of each LGA</t>
  </si>
  <si>
    <t>Bland**</t>
  </si>
  <si>
    <t>Cabonne**</t>
  </si>
  <si>
    <t>Lachlan**</t>
  </si>
  <si>
    <t>Mid-Western Regional**</t>
  </si>
  <si>
    <t>Oberon**</t>
  </si>
  <si>
    <t>Bellingen**</t>
  </si>
  <si>
    <t>Clarence Valley**</t>
  </si>
  <si>
    <t>Dubbo Regional**</t>
  </si>
  <si>
    <t>Unincorporated NSW**</t>
  </si>
  <si>
    <t>Warrumbungle Shire**</t>
  </si>
  <si>
    <t>Maitland**</t>
  </si>
  <si>
    <t>Port Stephens**</t>
  </si>
  <si>
    <t>Singleton**</t>
  </si>
  <si>
    <t>Kiama**</t>
  </si>
  <si>
    <t>Mid-Coast**</t>
  </si>
  <si>
    <t>Nambucca**</t>
  </si>
  <si>
    <t>Federation**</t>
  </si>
  <si>
    <t>Greater Hume Shire**</t>
  </si>
  <si>
    <t>Armidale Regional**</t>
  </si>
  <si>
    <t>Liverpool Plains**</t>
  </si>
  <si>
    <t>Lake Macquarie**</t>
  </si>
  <si>
    <t>Richmond Valley**</t>
  </si>
  <si>
    <t>Carrathool**</t>
  </si>
  <si>
    <t>Cootamundra–Gundagai</t>
  </si>
  <si>
    <t>Lockhart**</t>
  </si>
  <si>
    <t>Murrumbidgee**</t>
  </si>
  <si>
    <t>Snowy Valleys**</t>
  </si>
  <si>
    <t>Shoalhaven**</t>
  </si>
  <si>
    <t>Wingecarribee**</t>
  </si>
  <si>
    <t>Hawkesbury**</t>
  </si>
  <si>
    <t>The Hills Shire**</t>
  </si>
  <si>
    <t>Sydney**</t>
  </si>
  <si>
    <t>Randwick**</t>
  </si>
  <si>
    <t>Bayside**</t>
  </si>
  <si>
    <t>Canterbury-Bankstown**</t>
  </si>
  <si>
    <t>Inner West**</t>
  </si>
  <si>
    <t>Strathfield**</t>
  </si>
  <si>
    <t>Hornsby**</t>
  </si>
  <si>
    <t>Camden**</t>
  </si>
  <si>
    <t>Campbelltown**</t>
  </si>
  <si>
    <t>Wollondilly**</t>
  </si>
  <si>
    <t>Blue Mountains**</t>
  </si>
  <si>
    <t>Penrith**</t>
  </si>
  <si>
    <t>Cumberland**</t>
  </si>
  <si>
    <t>Parramatta**</t>
  </si>
  <si>
    <t>Ryde**</t>
  </si>
  <si>
    <t>Fairfield**</t>
  </si>
  <si>
    <t>Liverpool**</t>
  </si>
  <si>
    <t>Sutherland Shire**</t>
  </si>
  <si>
    <t>NA</t>
  </si>
  <si>
    <t>Total</t>
  </si>
  <si>
    <t>Total: Capital Region</t>
  </si>
  <si>
    <t>Total: Central Coast</t>
  </si>
  <si>
    <t>Total: Central West</t>
  </si>
  <si>
    <t>Total: Coffs Harbour - Grafton</t>
  </si>
  <si>
    <t>Total: Far West and Orana</t>
  </si>
  <si>
    <t>Total: Hunter Valley exc Newcastle</t>
  </si>
  <si>
    <t>Total: Illawarra</t>
  </si>
  <si>
    <t>Total: Mid North Coast</t>
  </si>
  <si>
    <t>Total: Murray</t>
  </si>
  <si>
    <t>Total: New England and North West</t>
  </si>
  <si>
    <t>Total: Newcastle and Lake Macquarie</t>
  </si>
  <si>
    <t>Total: Richmond - Tweed</t>
  </si>
  <si>
    <t>Total: Riverina</t>
  </si>
  <si>
    <t>Total: Southern Highlands and Shoalhaven</t>
  </si>
  <si>
    <t>Total: Sydney - Baulkham Hills and Hawkesbury</t>
  </si>
  <si>
    <t>Total: Sydney - Blacktown</t>
  </si>
  <si>
    <t>Total: Sydney - City and Inner South</t>
  </si>
  <si>
    <t>Total: Sydney - Eastern Suburbs</t>
  </si>
  <si>
    <t>Total: Inner South West</t>
  </si>
  <si>
    <t>Total: Inner West</t>
  </si>
  <si>
    <t>Total: Sydney - North Sydney and Hornsby</t>
  </si>
  <si>
    <t>Total: Sydney - Northern Beaches</t>
  </si>
  <si>
    <t>Total: Sydney - Outer South West</t>
  </si>
  <si>
    <t>Total: Sydney - Outer West and Blue Mountains</t>
  </si>
  <si>
    <t>Total: Sydney - Parramatta</t>
  </si>
  <si>
    <t>Total: Sydney - Ryde</t>
  </si>
  <si>
    <t>Total: Sydney - South West</t>
  </si>
  <si>
    <t>Total: Sydney - Sutherland</t>
  </si>
  <si>
    <t>Total: NA</t>
  </si>
  <si>
    <t>NSW Recorded Crime Statistics October 2016 to September 2021</t>
  </si>
  <si>
    <t>Contents</t>
  </si>
  <si>
    <t>Table Number</t>
  </si>
  <si>
    <t>For further information about these and related statistics, contact the NSW Bureau of Crime Statistics on 02 8346 1100 or email bcsr@justice.nsw.gov.au</t>
  </si>
  <si>
    <t>Oct 2016 - Sep 2017</t>
  </si>
  <si>
    <t>Oct 2017 - Sep 2018</t>
  </si>
  <si>
    <t>Oct 2018 - Sep 2019</t>
  </si>
  <si>
    <t>Oct 2019 - Sep 2020</t>
  </si>
  <si>
    <t>Oct 2020 - Sep 2021</t>
  </si>
  <si>
    <t>In Custody</t>
  </si>
  <si>
    <t>Total Aboriginal Youth</t>
  </si>
  <si>
    <t>Total NSW Youth</t>
  </si>
  <si>
    <t>Oct 2020 - Sep 2021 Rate</t>
  </si>
  <si>
    <t>^ Rates require use of population estimates that are based on ABS Estimated Resident Population (ERP) by Indigenous Status (a) by Sex by Age Groups, as at 30 Jun 2016 - Statistical Area 4 ASGS 2016, Australia</t>
  </si>
  <si>
    <t>^^Statistical Areas are as defined by the Australian Bureau of Statistics</t>
  </si>
  <si>
    <t>ref: ak22-21076</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</si>
  <si>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</si>
  <si>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NSW Criminal Court Statistics October 2016 to September 2021</t>
  </si>
  <si>
    <t>Cootamundra-Gundagai</t>
  </si>
  <si>
    <t>Unincorporated Far West</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</si>
  <si>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b/>
        <sz val="11"/>
        <color rgb="FF000000"/>
        <rFont val="Calibri"/>
        <family val="2"/>
      </rPr>
      <t>Source: NSW Bureau of Crime Statistics and Research</t>
    </r>
  </si>
  <si>
    <t>Court diversion</t>
  </si>
  <si>
    <t>Court appearances</t>
  </si>
  <si>
    <t>Custody</t>
  </si>
  <si>
    <t>Number of young Aboriginal people appearing in court by Local Government Area of residence when charged</t>
  </si>
  <si>
    <t>Number and rate of young Aboriginal people appearing in court by Statistical Area of residence when charged</t>
  </si>
  <si>
    <t>Number and rate of Aboriginal young people in detention by Statistical Area of residence prior to entering custody</t>
  </si>
  <si>
    <t>Number of Aboriginal young people in detention by Local Government Area of residence prior to entering custody</t>
  </si>
  <si>
    <t>October 2016 to September 2021</t>
  </si>
  <si>
    <t>Interstate/Overseas</t>
  </si>
  <si>
    <t>NOTE 1: Data sourced from the NSW Bureau of Crime Statistics and Research must be acknowledged in any document (electronic or otherwise) containing that data. The acknowledgement should take the form of
Source: NSW Bureau of Crime Statistics and Research</t>
  </si>
  <si>
    <t>Number of young Aboriginal offenders proceeded against by the NSW Police via a court diversion by the residential Local Government Area of the offender</t>
  </si>
  <si>
    <t>Far West And Orana</t>
  </si>
  <si>
    <t>Hunter Valley Exc Newcastle</t>
  </si>
  <si>
    <t>New England And North West</t>
  </si>
  <si>
    <t>Newcastle And Lake Macquarie</t>
  </si>
  <si>
    <t>Southern Highlands And Shoalhaven</t>
  </si>
  <si>
    <t>Sydney - Baulkham Hills And Hawkesbury</t>
  </si>
  <si>
    <t>Sydney - City And Inner South</t>
  </si>
  <si>
    <t>Sydney - North Sydney And Hornsby</t>
  </si>
  <si>
    <t>Sydney - Outer West And Blue Mountains</t>
  </si>
  <si>
    <t>Number of young Aboriginal offenders proceeded against by the NSW Police via a court diversion by the residential Statistical Area of the offender</t>
  </si>
  <si>
    <r>
      <t xml:space="preserve">NOTE 1: Data sourced from the NSW Bureau of Crime Statistics and Research must be acknowledged in any document (electronic or otherwise) containing that data. The acknowledgement should take the form of Source: </t>
    </r>
    <r>
      <rPr>
        <b/>
        <sz val="11"/>
        <color theme="1"/>
        <rFont val="Calibri"/>
        <family val="2"/>
        <scheme val="minor"/>
      </rPr>
      <t>NSW Bureau of Crime Statistics and Research</t>
    </r>
  </si>
  <si>
    <t xml:space="preserve">This is not a count of unique offenders. Where an individual is involved in multiple criminal incidents throughout the year and have undergone a diversion, they will appear multiple times. </t>
  </si>
  <si>
    <t xml:space="preserve">Note: The persons included in the table above are not a count of unique people. Each person appears only once for each finalised court appearance but if a person has more than one finalised court appearance in the reference period they will appear in the table multiple times. </t>
  </si>
  <si>
    <t>*In NSW young people who offend can be proceeded against to court or they can be diverted from the court system.  The Young Offenders Act 1997 allows young people who meet the eligibility criteria to be diverted from court. The table above includes data on referrals to youth justice conferences or cautions under the Young Offenders Act.</t>
  </si>
  <si>
    <t>Nambucca Valley**</t>
  </si>
  <si>
    <t>Sydney - Baulkham Hills and The Hills Shire</t>
  </si>
  <si>
    <t>Table 2b. Number of Aboriginal young people appearing in court by Local Government Area of residence when charged</t>
  </si>
  <si>
    <t>Table 2a. Number and rate^ of Aboriginal young people appearing in court by Statistical Area^^ of residence when charged</t>
  </si>
  <si>
    <t>Table 1a. Number of Aboriginal young people proceeded against by the NSW Police via a court diversion* by the residential Statistical Area^^ of the offender</t>
  </si>
  <si>
    <t>Table 1b. Number of Aboriginal young people proceeded against by the NSW Police via a court diversion^ by the residential Local Government Area of the offender</t>
  </si>
  <si>
    <t>Closing the gap: Young Aboriginal contacts with the Justice system</t>
  </si>
  <si>
    <t>1a</t>
  </si>
  <si>
    <t>1b</t>
  </si>
  <si>
    <t>2a</t>
  </si>
  <si>
    <t>2b</t>
  </si>
  <si>
    <t>3a</t>
  </si>
  <si>
    <t>3b</t>
  </si>
  <si>
    <t>Aboriginality as self-reported in any conatct with NSW Police, i.e. whether a defendant has ever identified as being of Aboriginal and/or Torres Strait Islander origin.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t>
  </si>
  <si>
    <t>Table 3a. Number and rate of Aboriginal young people in detention by Statistical Area of residence prior to entering custody</t>
  </si>
  <si>
    <t>Table 3b. Number of Aboriginal young people in detention by Local Government Area of residence prior to entering custody</t>
  </si>
  <si>
    <t>Aboriginality as self-reported on reception into custody. Persons may identify as being Aboriginal or Torres Strait Islander, neither Aboriginal nor Torres Strait Islander or may not provide this information. An inmate is recorded as Aboriginal if they have identified as such in the current or any previous custodial episode. Aboriginality is unknown for a small proportion of people.
Due to delays in identification of Aboriginal status the number of Aboriginal persons in adult custody is potentially undercounted by 2% on average in more recent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</si>
</sst>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color theme="0"/>
      <name val="Calibri"/>
      <family val="2"/>
    </font>
    <font>
      <i/>
      <sz val="11"/>
      <color rgb="FF000000"/>
      <name val="Calibri"/>
      <family val="2"/>
    </font>
    <font>
      <i/>
      <sz val="11"/>
      <color theme="0"/>
      <name val="Calibri"/>
      <family val="2"/>
    </font>
    <font>
      <b/>
      <i/>
      <sz val="11"/>
      <color rgb="FF000000"/>
      <name val="Calibri"/>
      <family val="2"/>
    </font>
    <font>
      <b/>
      <sz val="11"/>
      <color rgb="FF000000"/>
      <name val="Calibri"/>
      <family val="2"/>
    </font>
    <font>
      <sz val="11"/>
      <color theme="1"/>
      <name val="Calibri"/>
      <family val="2"/>
      <scheme val="minor"/>
    </font>
    <font>
      <u/>
      <sz val="11"/>
      <color theme="10"/>
      <name val="Calibri"/>
      <family val="2"/>
      <scheme val="minor"/>
    </font>
    <font>
      <sz val="20"/>
      <color theme="1"/>
      <name val="Calibri"/>
      <family val="2"/>
    </font>
    <font>
      <b/>
      <sz val="10"/>
      <name val="Arial"/>
      <family val="2"/>
    </font>
    <font>
      <b/>
      <sz val="10"/>
      <color theme="1"/>
      <name val="Arial"/>
      <family val="2"/>
    </font>
    <font>
      <sz val="10"/>
      <color theme="1"/>
      <name val="Arial"/>
      <family val="2"/>
    </font>
    <font>
      <i/>
      <sz val="10"/>
      <color rgb="FF000000"/>
      <name val="Arial"/>
      <family val="2"/>
    </font>
    <font>
      <sz val="11"/>
      <color theme="1"/>
      <name val="Arial"/>
      <family val="2"/>
    </font>
    <font>
      <sz val="11"/>
      <color rgb="FF000000"/>
      <name val="Calibri"/>
      <family val="2"/>
      <scheme val="minor"/>
    </font>
    <font>
      <b/>
      <i/>
      <sz val="10"/>
      <name val="Arial"/>
      <family val="2"/>
    </font>
    <font>
      <sz val="11"/>
      <name val="Calibri"/>
      <family val="2"/>
      <scheme val="minor"/>
    </font>
    <font>
      <i/>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7">
    <border>
      <left/>
      <right/>
      <top/>
      <bottom/>
      <diagonal/>
    </border>
    <border>
      <left/>
      <right/>
      <top style="medium">
        <color auto="1"/>
      </top>
      <bottom style="thin">
        <color auto="1"/>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0" fontId="9" fillId="0" borderId="0"/>
    <xf numFmtId="0" fontId="9" fillId="0" borderId="0"/>
  </cellStyleXfs>
  <cellXfs count="86">
    <xf numFmtId="0" fontId="0" fillId="0" borderId="0" xfId="0"/>
    <xf numFmtId="0" fontId="1" fillId="0" borderId="0" xfId="0" applyFont="1"/>
    <xf numFmtId="164" fontId="0" fillId="0" borderId="0" xfId="0" applyNumberFormat="1"/>
    <xf numFmtId="0" fontId="1" fillId="0" borderId="0" xfId="0" applyFont="1" applyAlignment="1">
      <alignment wrapText="1"/>
    </xf>
    <xf numFmtId="0" fontId="0" fillId="0" borderId="0" xfId="0" applyAlignment="1">
      <alignment wrapText="1"/>
    </xf>
    <xf numFmtId="0" fontId="3" fillId="0" borderId="0" xfId="0" applyFont="1" applyAlignment="1">
      <alignment vertical="center"/>
    </xf>
    <xf numFmtId="0" fontId="4" fillId="0" borderId="0" xfId="0" applyFont="1" applyAlignment="1">
      <alignment vertical="center"/>
    </xf>
    <xf numFmtId="0" fontId="2" fillId="0" borderId="0" xfId="0" applyFont="1"/>
    <xf numFmtId="0" fontId="5" fillId="0" borderId="0" xfId="0" applyFont="1" applyAlignment="1">
      <alignment vertical="center"/>
    </xf>
    <xf numFmtId="0" fontId="6" fillId="0" borderId="0" xfId="0" applyFont="1" applyAlignment="1">
      <alignment vertical="center"/>
    </xf>
    <xf numFmtId="0" fontId="1" fillId="0" borderId="2" xfId="0" applyFont="1" applyBorder="1" applyAlignment="1">
      <alignment wrapText="1"/>
    </xf>
    <xf numFmtId="0" fontId="0" fillId="0" borderId="3" xfId="0" applyBorder="1"/>
    <xf numFmtId="164" fontId="2" fillId="0" borderId="0" xfId="0" applyNumberFormat="1" applyFont="1"/>
    <xf numFmtId="0" fontId="1" fillId="0" borderId="4" xfId="0" applyFont="1" applyBorder="1"/>
    <xf numFmtId="164" fontId="1" fillId="0" borderId="4" xfId="0" applyNumberFormat="1" applyFont="1" applyBorder="1"/>
    <xf numFmtId="0" fontId="0" fillId="0" borderId="0" xfId="0" applyBorder="1"/>
    <xf numFmtId="0" fontId="0" fillId="0" borderId="0" xfId="0" applyAlignment="1">
      <alignment horizontal="right"/>
    </xf>
    <xf numFmtId="0" fontId="0" fillId="0" borderId="3" xfId="0" applyBorder="1" applyAlignment="1">
      <alignment horizontal="right"/>
    </xf>
    <xf numFmtId="0" fontId="1" fillId="0" borderId="4" xfId="0" applyFont="1" applyBorder="1" applyAlignment="1">
      <alignment horizontal="right"/>
    </xf>
    <xf numFmtId="164" fontId="0" fillId="0" borderId="0" xfId="0" applyNumberFormat="1" applyAlignment="1">
      <alignment horizontal="right"/>
    </xf>
    <xf numFmtId="164" fontId="1" fillId="0" borderId="4" xfId="0" applyNumberFormat="1" applyFont="1" applyBorder="1" applyAlignment="1">
      <alignment horizontal="right"/>
    </xf>
    <xf numFmtId="0" fontId="1" fillId="0" borderId="0" xfId="0" applyFont="1" applyBorder="1"/>
    <xf numFmtId="0" fontId="1" fillId="0" borderId="5" xfId="0" applyFont="1" applyBorder="1"/>
    <xf numFmtId="0" fontId="1" fillId="0" borderId="6" xfId="0" applyFont="1" applyBorder="1"/>
    <xf numFmtId="164" fontId="1" fillId="0" borderId="6" xfId="0" applyNumberFormat="1" applyFont="1" applyBorder="1"/>
    <xf numFmtId="17" fontId="1" fillId="0" borderId="2" xfId="0" applyNumberFormat="1" applyFont="1" applyBorder="1" applyAlignment="1">
      <alignment horizontal="center" wrapText="1"/>
    </xf>
    <xf numFmtId="0" fontId="1" fillId="0" borderId="6" xfId="0" applyFont="1" applyBorder="1" applyAlignment="1">
      <alignment horizontal="right"/>
    </xf>
    <xf numFmtId="0" fontId="3" fillId="0" borderId="0" xfId="0" applyFont="1" applyAlignment="1">
      <alignment horizontal="right" vertical="center"/>
    </xf>
    <xf numFmtId="0" fontId="5" fillId="0" borderId="0" xfId="0" applyFont="1" applyAlignment="1">
      <alignment horizontal="right" vertical="center"/>
    </xf>
    <xf numFmtId="0" fontId="1" fillId="0" borderId="2" xfId="0" applyFont="1" applyBorder="1" applyAlignment="1">
      <alignment horizont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0" fillId="0" borderId="0" xfId="0" applyAlignment="1">
      <alignment vertical="center" wrapText="1"/>
    </xf>
    <xf numFmtId="0" fontId="0" fillId="0" borderId="0" xfId="0" applyAlignment="1">
      <alignment horizontal="left" vertical="center" wrapText="1"/>
    </xf>
    <xf numFmtId="0" fontId="7" fillId="0" borderId="0" xfId="0" applyFont="1" applyAlignment="1">
      <alignment vertical="center" wrapText="1"/>
    </xf>
    <xf numFmtId="0" fontId="0" fillId="0" borderId="5" xfId="0" applyBorder="1"/>
    <xf numFmtId="0" fontId="1" fillId="0" borderId="2" xfId="0" applyFont="1" applyBorder="1"/>
    <xf numFmtId="0" fontId="1" fillId="0" borderId="4" xfId="0" applyFont="1" applyBorder="1" applyAlignment="1"/>
    <xf numFmtId="0" fontId="11" fillId="0" borderId="0" xfId="2" applyFont="1"/>
    <xf numFmtId="0" fontId="9" fillId="0" borderId="0" xfId="2" applyAlignment="1">
      <alignment horizontal="center"/>
    </xf>
    <xf numFmtId="0" fontId="9" fillId="0" borderId="0" xfId="2"/>
    <xf numFmtId="0" fontId="12" fillId="0" borderId="0" xfId="3" applyFont="1" applyAlignment="1">
      <alignment horizontal="left"/>
    </xf>
    <xf numFmtId="0" fontId="13" fillId="0" borderId="0" xfId="2" applyFont="1" applyAlignment="1">
      <alignment horizontal="center"/>
    </xf>
    <xf numFmtId="0" fontId="14" fillId="0" borderId="0" xfId="2" applyFont="1"/>
    <xf numFmtId="0" fontId="14" fillId="0" borderId="0" xfId="3" applyFont="1"/>
    <xf numFmtId="0" fontId="14" fillId="0" borderId="0" xfId="2" applyFont="1" applyAlignment="1">
      <alignment horizontal="center"/>
    </xf>
    <xf numFmtId="0" fontId="0" fillId="2" borderId="0" xfId="0" applyFill="1" applyAlignment="1">
      <alignment horizontal="left"/>
    </xf>
    <xf numFmtId="0" fontId="14" fillId="0" borderId="0" xfId="3" applyFont="1" applyAlignment="1">
      <alignment horizontal="left" vertical="top"/>
    </xf>
    <xf numFmtId="0" fontId="16" fillId="0" borderId="0" xfId="2" applyFont="1"/>
    <xf numFmtId="0" fontId="16" fillId="0" borderId="0" xfId="2" applyFont="1" applyAlignment="1">
      <alignment horizontal="center"/>
    </xf>
    <xf numFmtId="0" fontId="1" fillId="0" borderId="1" xfId="0" applyFont="1" applyBorder="1" applyAlignment="1">
      <alignment horizontal="right" wrapText="1"/>
    </xf>
    <xf numFmtId="0" fontId="1" fillId="0" borderId="3" xfId="0" applyFont="1" applyBorder="1"/>
    <xf numFmtId="0" fontId="1" fillId="0" borderId="3" xfId="0" applyFont="1" applyBorder="1" applyAlignment="1">
      <alignment horizontal="right"/>
    </xf>
    <xf numFmtId="0" fontId="1" fillId="0" borderId="1" xfId="0" applyFont="1" applyBorder="1" applyAlignment="1">
      <alignment vertical="center"/>
    </xf>
    <xf numFmtId="164" fontId="0" fillId="0" borderId="0" xfId="0" applyNumberFormat="1" applyFont="1"/>
    <xf numFmtId="0" fontId="14" fillId="3" borderId="0" xfId="2" applyFont="1" applyFill="1"/>
    <xf numFmtId="0" fontId="10" fillId="3" borderId="0" xfId="1" applyFill="1" applyAlignment="1">
      <alignment horizontal="center"/>
    </xf>
    <xf numFmtId="0" fontId="19" fillId="0" borderId="0" xfId="2" applyFont="1"/>
    <xf numFmtId="0" fontId="18" fillId="0" borderId="0" xfId="2" applyFont="1" applyAlignment="1">
      <alignment horizontal="left" vertical="center" wrapText="1"/>
    </xf>
    <xf numFmtId="0" fontId="15" fillId="4" borderId="0" xfId="3" applyFont="1" applyFill="1" applyAlignment="1">
      <alignment horizontal="left" vertical="center" wrapText="1"/>
    </xf>
    <xf numFmtId="0" fontId="10" fillId="4" borderId="0" xfId="1" applyFill="1" applyAlignment="1">
      <alignment horizontal="center" vertical="center"/>
    </xf>
    <xf numFmtId="0" fontId="14" fillId="4" borderId="0" xfId="2" applyFont="1" applyFill="1" applyAlignment="1">
      <alignment wrapText="1"/>
    </xf>
    <xf numFmtId="0" fontId="14" fillId="5" borderId="0" xfId="2" applyFont="1" applyFill="1"/>
    <xf numFmtId="0" fontId="10" fillId="5" borderId="0" xfId="1" applyFill="1" applyAlignment="1">
      <alignment horizontal="center"/>
    </xf>
    <xf numFmtId="164" fontId="0" fillId="0" borderId="6" xfId="0" applyNumberFormat="1" applyBorder="1"/>
    <xf numFmtId="164" fontId="1" fillId="0" borderId="5" xfId="0" applyNumberFormat="1" applyFont="1" applyBorder="1" applyAlignment="1">
      <alignment horizontal="right"/>
    </xf>
    <xf numFmtId="0" fontId="1" fillId="0" borderId="1" xfId="0" applyFont="1" applyBorder="1" applyAlignment="1">
      <alignment wrapText="1"/>
    </xf>
    <xf numFmtId="0" fontId="17" fillId="0" borderId="0" xfId="0" applyFont="1" applyAlignment="1">
      <alignment wrapText="1"/>
    </xf>
    <xf numFmtId="0" fontId="7" fillId="0" borderId="0" xfId="0" applyFont="1" applyAlignment="1">
      <alignment vertical="top" wrapText="1"/>
    </xf>
    <xf numFmtId="0" fontId="20" fillId="0" borderId="2" xfId="0" applyFont="1" applyBorder="1"/>
    <xf numFmtId="0" fontId="0" fillId="0" borderId="0" xfId="0" applyAlignment="1">
      <alignment horizontal="left" wrapText="1"/>
    </xf>
    <xf numFmtId="0" fontId="0" fillId="0" borderId="0" xfId="0" applyAlignment="1">
      <alignment horizontal="left" vertical="center" wrapText="1"/>
    </xf>
    <xf numFmtId="0" fontId="8" fillId="2" borderId="0" xfId="0" applyFont="1" applyFill="1" applyAlignment="1">
      <alignment horizontal="left" wrapText="1"/>
    </xf>
    <xf numFmtId="0" fontId="0" fillId="2" borderId="0" xfId="0" applyFill="1" applyAlignment="1">
      <alignment horizontal="left"/>
    </xf>
    <xf numFmtId="0" fontId="18" fillId="4" borderId="0" xfId="3" applyFont="1" applyFill="1" applyAlignment="1">
      <alignment horizontal="left" vertical="center" wrapText="1"/>
    </xf>
    <xf numFmtId="0" fontId="18" fillId="3" borderId="0" xfId="2" applyFont="1" applyFill="1" applyAlignment="1">
      <alignment horizontal="left" vertical="center" wrapText="1"/>
    </xf>
    <xf numFmtId="0" fontId="18" fillId="5" borderId="0" xfId="2" applyFont="1" applyFill="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7" fillId="0" borderId="0" xfId="0" applyFont="1" applyAlignment="1">
      <alignment horizontal="left" vertical="center" wrapText="1"/>
    </xf>
    <xf numFmtId="0" fontId="17" fillId="0" borderId="0" xfId="0" applyFont="1" applyAlignment="1">
      <alignment horizontal="left" wrapText="1"/>
    </xf>
    <xf numFmtId="0" fontId="7" fillId="0" borderId="0" xfId="0" applyFont="1" applyAlignment="1">
      <alignment horizontal="left" vertical="top" wrapText="1"/>
    </xf>
    <xf numFmtId="0" fontId="0" fillId="0" borderId="0" xfId="0" applyAlignment="1">
      <alignment horizontal="left" vertical="center" wrapText="1"/>
    </xf>
    <xf numFmtId="0" fontId="0" fillId="0" borderId="0" xfId="0" applyFont="1" applyAlignment="1">
      <alignment horizontal="left"/>
    </xf>
    <xf numFmtId="0" fontId="0" fillId="0" borderId="0" xfId="0" applyAlignment="1">
      <alignment vertical="center" wrapText="1"/>
    </xf>
    <xf numFmtId="0" fontId="1" fillId="0" borderId="0" xfId="0" applyFont="1" applyAlignment="1">
      <alignment horizontal="left" wrapText="1"/>
    </xf>
  </cellXfs>
  <cellStyles count="4">
    <cellStyle name="Hyperlink" xfId="1" builtinId="8"/>
    <cellStyle name="Normal" xfId="0" builtinId="0"/>
    <cellStyle name="Normal 2" xfId="2" xr:uid="{F2251AB2-4487-4B52-BE77-4A2B012DFCD2}"/>
    <cellStyle name="Normal 2 2" xfId="3" xr:uid="{A5C8337F-2768-4E07-8C5A-3623A50CE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AU" sz="1200" b="1" i="0" baseline="0">
                <a:effectLst/>
              </a:rPr>
              <a:t> Figure 1. </a:t>
            </a:r>
            <a:r>
              <a:rPr lang="en-AU" sz="1200" b="0" i="0" baseline="0">
                <a:effectLst/>
              </a:rPr>
              <a:t>Rate of Aboriginal young people in detention by Statistical Area of residence prior to entering detention, September 2021</a:t>
            </a:r>
            <a:endParaRPr lang="en-AU"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solidFill>
            <a:ln>
              <a:noFill/>
            </a:ln>
            <a:effectLst/>
          </c:spPr>
          <c:invertIfNegative val="0"/>
          <c:dPt>
            <c:idx val="10"/>
            <c:invertIfNegative val="0"/>
            <c:bubble3D val="0"/>
            <c:spPr>
              <a:solidFill>
                <a:srgbClr val="0070C0"/>
              </a:solidFill>
              <a:ln>
                <a:noFill/>
              </a:ln>
              <a:effectLst/>
            </c:spPr>
            <c:extLst>
              <c:ext xmlns:c16="http://schemas.microsoft.com/office/drawing/2014/chart" uri="{C3380CC4-5D6E-409C-BE32-E72D297353CC}">
                <c16:uniqueId val="{00000001-192E-4537-9D3B-E9C24928C20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'[1]Table 1 - Youth by SA4 (2)'!$A$6:$A$34</c:f>
              <c:strCache>
                <c:ptCount val="29"/>
                <c:pt idx="0">
                  <c:v>Sydney - Parramatta</c:v>
                </c:pt>
                <c:pt idx="1">
                  <c:v>Sydney - Baulkham Hills and Hawkesbury</c:v>
                </c:pt>
                <c:pt idx="2">
                  <c:v>Sydney - Blacktown</c:v>
                </c:pt>
                <c:pt idx="3">
                  <c:v>Richmond - Tweed</c:v>
                </c:pt>
                <c:pt idx="4">
                  <c:v>Sydney - Inner West</c:v>
                </c:pt>
                <c:pt idx="5">
                  <c:v>Sydney - North Sydney and Hornsby</c:v>
                </c:pt>
                <c:pt idx="6">
                  <c:v>New England and North West</c:v>
                </c:pt>
                <c:pt idx="7">
                  <c:v>Newcastle and Lake Macquarie</c:v>
                </c:pt>
                <c:pt idx="8">
                  <c:v>Sydney - Sutherland</c:v>
                </c:pt>
                <c:pt idx="9">
                  <c:v>Riverina</c:v>
                </c:pt>
                <c:pt idx="10">
                  <c:v>NSW</c:v>
                </c:pt>
                <c:pt idx="11">
                  <c:v>Sydney - Inner South West</c:v>
                </c:pt>
                <c:pt idx="12">
                  <c:v>Mid North Coast</c:v>
                </c:pt>
                <c:pt idx="13">
                  <c:v>Sydney - Outer West and Blue Mountains</c:v>
                </c:pt>
                <c:pt idx="14">
                  <c:v>Central West</c:v>
                </c:pt>
                <c:pt idx="15">
                  <c:v>Sydney - South West</c:v>
                </c:pt>
                <c:pt idx="16">
                  <c:v>Sydney - Outer South West</c:v>
                </c:pt>
                <c:pt idx="17">
                  <c:v>Far West and Orana</c:v>
                </c:pt>
                <c:pt idx="18">
                  <c:v>Southern Highlands and Shoalhaven</c:v>
                </c:pt>
                <c:pt idx="19">
                  <c:v>Coffs Harbour - Grafton</c:v>
                </c:pt>
                <c:pt idx="20">
                  <c:v>Hunter Valley exc Newcastle</c:v>
                </c:pt>
                <c:pt idx="21">
                  <c:v>Capital Region</c:v>
                </c:pt>
                <c:pt idx="22">
                  <c:v>Central Coast</c:v>
                </c:pt>
                <c:pt idx="23">
                  <c:v>Illawarra</c:v>
                </c:pt>
                <c:pt idx="24">
                  <c:v>Murray</c:v>
                </c:pt>
                <c:pt idx="25">
                  <c:v>Sydney - City and Inner South</c:v>
                </c:pt>
                <c:pt idx="26">
                  <c:v>Sydney - Eastern Suburbs</c:v>
                </c:pt>
                <c:pt idx="27">
                  <c:v>Sydney - Northern Beaches</c:v>
                </c:pt>
                <c:pt idx="28">
                  <c:v>Sydney - Ryde</c:v>
                </c:pt>
              </c:strCache>
            </c:strRef>
          </c:cat>
          <c:val>
            <c:numRef>
              <c:f>'[1]Table 1 - Youth by SA4 (2)'!$G$6:$G$34</c:f>
              <c:numCache>
                <c:formatCode>General</c:formatCode>
                <c:ptCount val="29"/>
                <c:pt idx="0">
                  <c:v>85.836909871244629</c:v>
                </c:pt>
                <c:pt idx="1">
                  <c:v>65.075921908893704</c:v>
                </c:pt>
                <c:pt idx="2">
                  <c:v>50.182481751824817</c:v>
                </c:pt>
                <c:pt idx="3">
                  <c:v>35.922766052986077</c:v>
                </c:pt>
                <c:pt idx="4">
                  <c:v>35.842293906810035</c:v>
                </c:pt>
                <c:pt idx="5">
                  <c:v>35.714285714285715</c:v>
                </c:pt>
                <c:pt idx="6">
                  <c:v>28.284906145538699</c:v>
                </c:pt>
                <c:pt idx="7">
                  <c:v>27.991602519244225</c:v>
                </c:pt>
                <c:pt idx="8">
                  <c:v>19.685039370078741</c:v>
                </c:pt>
                <c:pt idx="9">
                  <c:v>16.085790884718499</c:v>
                </c:pt>
                <c:pt idx="10">
                  <c:v>16.080314652643473</c:v>
                </c:pt>
                <c:pt idx="11">
                  <c:v>15.220700152207002</c:v>
                </c:pt>
                <c:pt idx="12">
                  <c:v>13.364517206815904</c:v>
                </c:pt>
                <c:pt idx="13">
                  <c:v>12.401818933443572</c:v>
                </c:pt>
                <c:pt idx="14">
                  <c:v>10.242403550699898</c:v>
                </c:pt>
                <c:pt idx="15">
                  <c:v>9.7847358121330714</c:v>
                </c:pt>
                <c:pt idx="16">
                  <c:v>9.4652153336488407</c:v>
                </c:pt>
                <c:pt idx="17">
                  <c:v>7.9470198675496686</c:v>
                </c:pt>
                <c:pt idx="18">
                  <c:v>7.2254335260115603</c:v>
                </c:pt>
                <c:pt idx="19">
                  <c:v>6.3091482649842279</c:v>
                </c:pt>
                <c:pt idx="20">
                  <c:v>6.0295447693699122</c:v>
                </c:pt>
                <c:pt idx="21">
                  <c:v>5.5035773252614195</c:v>
                </c:pt>
                <c:pt idx="22">
                  <c:v>3.5701535166012142</c:v>
                </c:pt>
                <c:pt idx="23">
                  <c:v>0</c:v>
                </c:pt>
                <c:pt idx="24">
                  <c:v>0</c:v>
                </c:pt>
                <c:pt idx="25">
                  <c:v>0</c:v>
                </c:pt>
                <c:pt idx="26">
                  <c:v>0</c:v>
                </c:pt>
                <c:pt idx="27">
                  <c:v>0</c:v>
                </c:pt>
                <c:pt idx="28">
                  <c:v>0</c:v>
                </c:pt>
              </c:numCache>
            </c:numRef>
          </c:val>
          <c:extLst>
            <c:ext xmlns:c16="http://schemas.microsoft.com/office/drawing/2014/chart" uri="{C3380CC4-5D6E-409C-BE32-E72D297353CC}">
              <c16:uniqueId val="{00000002-192E-4537-9D3B-E9C24928C208}"/>
            </c:ext>
          </c:extLst>
        </c:ser>
        <c:dLbls>
          <c:showLegendKey val="0"/>
          <c:showVal val="0"/>
          <c:showCatName val="0"/>
          <c:showSerName val="0"/>
          <c:showPercent val="0"/>
          <c:showBubbleSize val="0"/>
        </c:dLbls>
        <c:gapWidth val="75"/>
        <c:axId val="1475026608"/>
        <c:axId val="1293847664"/>
      </c:barChart>
      <c:catAx>
        <c:axId val="1475026608"/>
        <c:scaling>
          <c:orientation val="maxMin"/>
        </c:scaling>
        <c:delete val="0"/>
        <c:axPos val="l"/>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3847664"/>
        <c:crosses val="autoZero"/>
        <c:auto val="1"/>
        <c:lblAlgn val="ctr"/>
        <c:lblOffset val="100"/>
        <c:noMultiLvlLbl val="0"/>
      </c:catAx>
      <c:valAx>
        <c:axId val="1293847664"/>
        <c:scaling>
          <c:orientation val="minMax"/>
        </c:scaling>
        <c:delete val="0"/>
        <c:axPos val="b"/>
        <c:majorGridlines>
          <c:spPr>
            <a:ln w="9525" cap="flat" cmpd="sng" algn="ctr">
              <a:solidFill>
                <a:schemeClr val="bg1">
                  <a:lumMod val="9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502660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2369060</xdr:colOff>
      <xdr:row>0</xdr:row>
      <xdr:rowOff>123825</xdr:rowOff>
    </xdr:from>
    <xdr:to>
      <xdr:col>3</xdr:col>
      <xdr:colOff>2371736</xdr:colOff>
      <xdr:row>5</xdr:row>
      <xdr:rowOff>66675</xdr:rowOff>
    </xdr:to>
    <xdr:pic>
      <xdr:nvPicPr>
        <xdr:cNvPr id="2" name="Picture 1">
          <a:extLst>
            <a:ext uri="{FF2B5EF4-FFF2-40B4-BE49-F238E27FC236}">
              <a16:creationId xmlns:a16="http://schemas.microsoft.com/office/drawing/2014/main" id="{CB832AE9-8008-4509-80A5-D00AC466ED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810" y="123825"/>
          <a:ext cx="2676" cy="863600"/>
        </a:xfrm>
        <a:prstGeom prst="rect">
          <a:avLst/>
        </a:prstGeom>
      </xdr:spPr>
    </xdr:pic>
    <xdr:clientData/>
  </xdr:twoCellAnchor>
  <xdr:twoCellAnchor editAs="oneCell">
    <xdr:from>
      <xdr:col>3</xdr:col>
      <xdr:colOff>4495800</xdr:colOff>
      <xdr:row>0</xdr:row>
      <xdr:rowOff>68060</xdr:rowOff>
    </xdr:from>
    <xdr:to>
      <xdr:col>3</xdr:col>
      <xdr:colOff>6464300</xdr:colOff>
      <xdr:row>1</xdr:row>
      <xdr:rowOff>168431</xdr:rowOff>
    </xdr:to>
    <xdr:pic>
      <xdr:nvPicPr>
        <xdr:cNvPr id="3" name="Picture 2">
          <a:extLst>
            <a:ext uri="{FF2B5EF4-FFF2-40B4-BE49-F238E27FC236}">
              <a16:creationId xmlns:a16="http://schemas.microsoft.com/office/drawing/2014/main" id="{FE406DE6-76DD-408E-9008-1D009F1951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67550" y="68060"/>
          <a:ext cx="1968500" cy="430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406400</xdr:colOff>
      <xdr:row>4</xdr:row>
      <xdr:rowOff>171450</xdr:rowOff>
    </xdr:from>
    <xdr:to>
      <xdr:col>20</xdr:col>
      <xdr:colOff>415925</xdr:colOff>
      <xdr:row>31</xdr:row>
      <xdr:rowOff>133350</xdr:rowOff>
    </xdr:to>
    <xdr:graphicFrame macro="">
      <xdr:nvGraphicFramePr>
        <xdr:cNvPr id="2" name="Chart 1">
          <a:extLst>
            <a:ext uri="{FF2B5EF4-FFF2-40B4-BE49-F238E27FC236}">
              <a16:creationId xmlns:a16="http://schemas.microsoft.com/office/drawing/2014/main" id="{332E9AD5-7BBD-4088-BED9-860159F47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group/Insights/Analysis/21%20CTG%20-%20Main/Custody/20927%20&amp;%2020978%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usticensw-my.sharepoint.com/personal/stephanie_ramsey_justice_nsw_gov_au/Documents/Copy%20of%20Closing%20the%20gap%20data%20for%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Youth by SA4"/>
      <sheetName val="Table 1 - Youth by SA4 (2)"/>
      <sheetName val="Table 2 - Youth by LGA"/>
      <sheetName val="Table 3 - Adults by SA4"/>
      <sheetName val="Table 3 - Adults by SA4 (2)"/>
      <sheetName val="Table 4 - Adults by LGA"/>
    </sheetNames>
    <sheetDataSet>
      <sheetData sheetId="0"/>
      <sheetData sheetId="1">
        <row r="6">
          <cell r="A6" t="str">
            <v>Sydney - Parramatta</v>
          </cell>
          <cell r="G6">
            <v>85.836909871244629</v>
          </cell>
        </row>
        <row r="7">
          <cell r="A7" t="str">
            <v>Sydney - Baulkham Hills and Hawkesbury</v>
          </cell>
          <cell r="G7">
            <v>65.075921908893704</v>
          </cell>
        </row>
        <row r="8">
          <cell r="A8" t="str">
            <v>Sydney - Blacktown</v>
          </cell>
          <cell r="G8">
            <v>50.182481751824817</v>
          </cell>
        </row>
        <row r="9">
          <cell r="A9" t="str">
            <v>Richmond - Tweed</v>
          </cell>
          <cell r="G9">
            <v>35.922766052986077</v>
          </cell>
        </row>
        <row r="10">
          <cell r="A10" t="str">
            <v>Sydney - Inner West</v>
          </cell>
          <cell r="G10">
            <v>35.842293906810035</v>
          </cell>
        </row>
        <row r="11">
          <cell r="A11" t="str">
            <v>Sydney - North Sydney and Hornsby</v>
          </cell>
          <cell r="G11">
            <v>35.714285714285715</v>
          </cell>
        </row>
        <row r="12">
          <cell r="A12" t="str">
            <v>New England and North West</v>
          </cell>
          <cell r="G12">
            <v>28.284906145538699</v>
          </cell>
        </row>
        <row r="13">
          <cell r="A13" t="str">
            <v>Newcastle and Lake Macquarie</v>
          </cell>
          <cell r="G13">
            <v>27.991602519244225</v>
          </cell>
        </row>
        <row r="14">
          <cell r="A14" t="str">
            <v>Sydney - Sutherland</v>
          </cell>
          <cell r="G14">
            <v>19.685039370078741</v>
          </cell>
        </row>
        <row r="15">
          <cell r="A15" t="str">
            <v>Riverina</v>
          </cell>
          <cell r="G15">
            <v>16.085790884718499</v>
          </cell>
        </row>
        <row r="16">
          <cell r="A16" t="str">
            <v>NSW</v>
          </cell>
          <cell r="G16">
            <v>16.080314652643473</v>
          </cell>
        </row>
        <row r="17">
          <cell r="A17" t="str">
            <v>Sydney - Inner South West</v>
          </cell>
          <cell r="G17">
            <v>15.220700152207002</v>
          </cell>
        </row>
        <row r="18">
          <cell r="A18" t="str">
            <v>Mid North Coast</v>
          </cell>
          <cell r="G18">
            <v>13.364517206815904</v>
          </cell>
        </row>
        <row r="19">
          <cell r="A19" t="str">
            <v>Sydney - Outer West and Blue Mountains</v>
          </cell>
          <cell r="G19">
            <v>12.401818933443572</v>
          </cell>
        </row>
        <row r="20">
          <cell r="A20" t="str">
            <v>Central West</v>
          </cell>
          <cell r="G20">
            <v>10.242403550699898</v>
          </cell>
        </row>
        <row r="21">
          <cell r="A21" t="str">
            <v>Sydney - South West</v>
          </cell>
          <cell r="G21">
            <v>9.7847358121330714</v>
          </cell>
        </row>
        <row r="22">
          <cell r="A22" t="str">
            <v>Sydney - Outer South West</v>
          </cell>
          <cell r="G22">
            <v>9.4652153336488407</v>
          </cell>
        </row>
        <row r="23">
          <cell r="A23" t="str">
            <v>Far West and Orana</v>
          </cell>
          <cell r="G23">
            <v>7.9470198675496686</v>
          </cell>
        </row>
        <row r="24">
          <cell r="A24" t="str">
            <v>Southern Highlands and Shoalhaven</v>
          </cell>
          <cell r="G24">
            <v>7.2254335260115603</v>
          </cell>
        </row>
        <row r="25">
          <cell r="A25" t="str">
            <v>Coffs Harbour - Grafton</v>
          </cell>
          <cell r="G25">
            <v>6.3091482649842279</v>
          </cell>
        </row>
        <row r="26">
          <cell r="A26" t="str">
            <v>Hunter Valley exc Newcastle</v>
          </cell>
          <cell r="G26">
            <v>6.0295447693699122</v>
          </cell>
        </row>
        <row r="27">
          <cell r="A27" t="str">
            <v>Capital Region</v>
          </cell>
          <cell r="G27">
            <v>5.5035773252614195</v>
          </cell>
        </row>
        <row r="28">
          <cell r="A28" t="str">
            <v>Central Coast</v>
          </cell>
          <cell r="G28">
            <v>3.5701535166012142</v>
          </cell>
        </row>
        <row r="29">
          <cell r="A29" t="str">
            <v>Illawarra</v>
          </cell>
          <cell r="G29">
            <v>0</v>
          </cell>
        </row>
        <row r="30">
          <cell r="A30" t="str">
            <v>Murray</v>
          </cell>
          <cell r="G30">
            <v>0</v>
          </cell>
        </row>
        <row r="31">
          <cell r="A31" t="str">
            <v>Sydney - City and Inner South</v>
          </cell>
          <cell r="G31">
            <v>0</v>
          </cell>
        </row>
        <row r="32">
          <cell r="A32" t="str">
            <v>Sydney - Eastern Suburbs</v>
          </cell>
          <cell r="G32">
            <v>0</v>
          </cell>
        </row>
        <row r="33">
          <cell r="A33" t="str">
            <v>Sydney - Northern Beaches</v>
          </cell>
          <cell r="G33">
            <v>0</v>
          </cell>
        </row>
        <row r="34">
          <cell r="A34" t="str">
            <v>Sydney - Ryde</v>
          </cell>
          <cell r="G34">
            <v>0</v>
          </cell>
        </row>
      </sheetData>
      <sheetData sheetId="2"/>
      <sheetData sheetId="3"/>
      <sheetData sheetId="4">
        <row r="7">
          <cell r="A7" t="str">
            <v>Sydney - City and Inner South</v>
          </cell>
          <cell r="G7">
            <v>3868.4271484827427</v>
          </cell>
        </row>
        <row r="8">
          <cell r="A8" t="str">
            <v>Sydney - Blacktown</v>
          </cell>
          <cell r="G8">
            <v>3221.9211080999698</v>
          </cell>
        </row>
        <row r="9">
          <cell r="A9" t="str">
            <v>Riverina</v>
          </cell>
          <cell r="G9">
            <v>2900.7633587786258</v>
          </cell>
        </row>
        <row r="10">
          <cell r="A10" t="str">
            <v>Sydney - Parramatta</v>
          </cell>
          <cell r="G10">
            <v>2616.6902404526168</v>
          </cell>
        </row>
        <row r="11">
          <cell r="A11" t="str">
            <v>Murray</v>
          </cell>
          <cell r="G11">
            <v>2521.3199851687059</v>
          </cell>
        </row>
        <row r="12">
          <cell r="A12" t="str">
            <v>Sydney - South West</v>
          </cell>
          <cell r="G12">
            <v>2509.0689238210398</v>
          </cell>
        </row>
        <row r="13">
          <cell r="A13" t="str">
            <v>Sydney - Inner West</v>
          </cell>
          <cell r="G13">
            <v>2259.5596755504052</v>
          </cell>
        </row>
        <row r="14">
          <cell r="A14" t="str">
            <v>Newcastle and Lake Macquarie</v>
          </cell>
          <cell r="G14">
            <v>2244.210955829848</v>
          </cell>
        </row>
        <row r="15">
          <cell r="A15" t="str">
            <v>NSW</v>
          </cell>
          <cell r="G15">
            <v>2188.6125553876495</v>
          </cell>
        </row>
        <row r="16">
          <cell r="A16" t="str">
            <v>Far West and Orana</v>
          </cell>
          <cell r="G16">
            <v>2069.1551522650716</v>
          </cell>
        </row>
        <row r="17">
          <cell r="A17" t="str">
            <v>Illawarra</v>
          </cell>
          <cell r="G17">
            <v>2019.5105254150264</v>
          </cell>
        </row>
        <row r="18">
          <cell r="A18" t="str">
            <v>Coffs Harbour - Grafton</v>
          </cell>
          <cell r="G18">
            <v>2016.9035728006147</v>
          </cell>
        </row>
        <row r="19">
          <cell r="A19" t="str">
            <v>New England and North West</v>
          </cell>
          <cell r="G19">
            <v>2011.4942528735633</v>
          </cell>
        </row>
        <row r="20">
          <cell r="A20" t="str">
            <v>Mid North Coast</v>
          </cell>
          <cell r="G20">
            <v>1919.7584124245038</v>
          </cell>
        </row>
        <row r="21">
          <cell r="A21" t="str">
            <v>Sydney - Eastern Suburbs</v>
          </cell>
          <cell r="G21">
            <v>1824.817518248175</v>
          </cell>
        </row>
        <row r="22">
          <cell r="A22" t="str">
            <v>Central West</v>
          </cell>
          <cell r="G22">
            <v>1755.6848228450558</v>
          </cell>
        </row>
        <row r="23">
          <cell r="A23" t="str">
            <v>Central Coast</v>
          </cell>
          <cell r="G23">
            <v>1746.4277613971421</v>
          </cell>
        </row>
        <row r="24">
          <cell r="A24" t="str">
            <v>Sydney - Inner South West</v>
          </cell>
          <cell r="G24">
            <v>1741.1300919842311</v>
          </cell>
        </row>
        <row r="25">
          <cell r="A25" t="str">
            <v>Hunter Valley exc Newcastle</v>
          </cell>
          <cell r="G25">
            <v>1582.52427184466</v>
          </cell>
        </row>
        <row r="26">
          <cell r="A26" t="str">
            <v>Richmond - Tweed</v>
          </cell>
          <cell r="G26">
            <v>1573.6967823521147</v>
          </cell>
        </row>
        <row r="27">
          <cell r="A27" t="str">
            <v>Capital Region</v>
          </cell>
          <cell r="G27">
            <v>1540.1340822612792</v>
          </cell>
        </row>
        <row r="28">
          <cell r="A28" t="str">
            <v>Southern Highlands and Shoalhaven</v>
          </cell>
          <cell r="G28">
            <v>1528.7180607119458</v>
          </cell>
        </row>
        <row r="29">
          <cell r="A29" t="str">
            <v>Sydney - Outer West and Blue Mountains</v>
          </cell>
          <cell r="G29">
            <v>1430.9024726998871</v>
          </cell>
        </row>
        <row r="30">
          <cell r="A30" t="str">
            <v>Sydney - Outer South West</v>
          </cell>
          <cell r="G30">
            <v>1373.4899884163494</v>
          </cell>
        </row>
        <row r="31">
          <cell r="A31" t="str">
            <v>Sydney - Ryde</v>
          </cell>
          <cell r="G31">
            <v>1232.0328542094455</v>
          </cell>
        </row>
        <row r="32">
          <cell r="A32" t="str">
            <v>Sydney - Northern Beaches</v>
          </cell>
          <cell r="G32">
            <v>1076.2331838565024</v>
          </cell>
        </row>
        <row r="33">
          <cell r="A33" t="str">
            <v>Sydney - Sutherland</v>
          </cell>
          <cell r="G33">
            <v>914.28571428571433</v>
          </cell>
        </row>
        <row r="34">
          <cell r="A34" t="str">
            <v>Sydney - North Sydney and Hornsby</v>
          </cell>
          <cell r="G34">
            <v>639.65884861407244</v>
          </cell>
        </row>
        <row r="35">
          <cell r="A35" t="str">
            <v>Sydney - Baulkham Hills and Hawkesbury</v>
          </cell>
          <cell r="G35">
            <v>552.92259083728277</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a"/>
      <sheetName val="Table 1b"/>
      <sheetName val="Table 2a"/>
      <sheetName val="Table 2b"/>
      <sheetName val="Table 3a"/>
      <sheetName val="Table 3b"/>
      <sheetName val="Table 4a"/>
      <sheetName val="Table 4b"/>
      <sheetName val="Table 5a"/>
      <sheetName val="Table 5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A6" t="str">
            <v>Capital Region</v>
          </cell>
          <cell r="F6">
            <v>1</v>
          </cell>
        </row>
        <row r="7">
          <cell r="A7" t="str">
            <v>Central Coast</v>
          </cell>
          <cell r="F7">
            <v>1</v>
          </cell>
        </row>
        <row r="8">
          <cell r="A8" t="str">
            <v>Central West</v>
          </cell>
          <cell r="F8">
            <v>3</v>
          </cell>
        </row>
        <row r="9">
          <cell r="A9" t="str">
            <v>Coffs Harbour - Grafton</v>
          </cell>
          <cell r="F9">
            <v>1</v>
          </cell>
        </row>
        <row r="10">
          <cell r="A10" t="str">
            <v>Far West and Orana</v>
          </cell>
          <cell r="F10">
            <v>3</v>
          </cell>
        </row>
        <row r="11">
          <cell r="A11" t="str">
            <v>Hunter Valley exc Newcastle</v>
          </cell>
          <cell r="F11">
            <v>2</v>
          </cell>
        </row>
        <row r="12">
          <cell r="A12" t="str">
            <v>Illawarra</v>
          </cell>
          <cell r="F12">
            <v>0</v>
          </cell>
        </row>
        <row r="13">
          <cell r="A13" t="str">
            <v>Mid North Coast</v>
          </cell>
          <cell r="F13">
            <v>4</v>
          </cell>
        </row>
        <row r="14">
          <cell r="A14" t="str">
            <v>Murray</v>
          </cell>
          <cell r="F14">
            <v>0</v>
          </cell>
        </row>
        <row r="15">
          <cell r="A15" t="str">
            <v>New England and North West</v>
          </cell>
          <cell r="F15">
            <v>11</v>
          </cell>
        </row>
        <row r="16">
          <cell r="A16" t="str">
            <v>Newcastle and Lake Macquarie</v>
          </cell>
          <cell r="F16">
            <v>8</v>
          </cell>
        </row>
        <row r="17">
          <cell r="A17" t="str">
            <v>Richmond - Tweed</v>
          </cell>
          <cell r="F17">
            <v>8</v>
          </cell>
        </row>
        <row r="18">
          <cell r="A18" t="str">
            <v>Riverina</v>
          </cell>
          <cell r="F18">
            <v>3</v>
          </cell>
        </row>
        <row r="19">
          <cell r="A19" t="str">
            <v>Southern Highlands and Shoalhaven</v>
          </cell>
          <cell r="F19">
            <v>1</v>
          </cell>
        </row>
        <row r="20">
          <cell r="A20" t="str">
            <v>Sydney - Baulkham Hills and Hawkesbury</v>
          </cell>
          <cell r="F20">
            <v>3</v>
          </cell>
        </row>
        <row r="21">
          <cell r="A21" t="str">
            <v>Sydney - Blacktown</v>
          </cell>
          <cell r="F21">
            <v>11</v>
          </cell>
        </row>
        <row r="22">
          <cell r="A22" t="str">
            <v>Sydney - City and Inner South</v>
          </cell>
          <cell r="F22">
            <v>0</v>
          </cell>
        </row>
        <row r="23">
          <cell r="A23" t="str">
            <v>Sydney - Eastern Suburbs</v>
          </cell>
          <cell r="F23">
            <v>0</v>
          </cell>
        </row>
        <row r="24">
          <cell r="A24" t="str">
            <v>Sydney - Inner South West</v>
          </cell>
          <cell r="F24">
            <v>1</v>
          </cell>
        </row>
        <row r="25">
          <cell r="A25" t="str">
            <v>Sydney - Inner West</v>
          </cell>
          <cell r="F25">
            <v>1</v>
          </cell>
        </row>
        <row r="26">
          <cell r="A26" t="str">
            <v>Sydney - North Sydney and Hornsby</v>
          </cell>
          <cell r="F26">
            <v>1</v>
          </cell>
        </row>
        <row r="27">
          <cell r="A27" t="str">
            <v>Sydney - Northern Beaches</v>
          </cell>
          <cell r="F27">
            <v>0</v>
          </cell>
        </row>
        <row r="28">
          <cell r="A28" t="str">
            <v>Sydney - Outer South West</v>
          </cell>
          <cell r="F28">
            <v>2</v>
          </cell>
        </row>
        <row r="29">
          <cell r="A29" t="str">
            <v>Sydney - Outer West and Blue Mountains</v>
          </cell>
          <cell r="F29">
            <v>3</v>
          </cell>
        </row>
        <row r="30">
          <cell r="A30" t="str">
            <v>Sydney - Parramatta</v>
          </cell>
          <cell r="F30">
            <v>4</v>
          </cell>
        </row>
        <row r="31">
          <cell r="A31" t="str">
            <v>Sydney - Ryde</v>
          </cell>
          <cell r="F31">
            <v>0</v>
          </cell>
        </row>
        <row r="32">
          <cell r="A32" t="str">
            <v>Sydney - South West</v>
          </cell>
          <cell r="F32">
            <v>1</v>
          </cell>
        </row>
        <row r="33">
          <cell r="A33" t="str">
            <v>Sydney - Sutherland</v>
          </cell>
          <cell r="F33">
            <v>1</v>
          </cell>
        </row>
        <row r="34">
          <cell r="A34" t="str">
            <v>Unknown</v>
          </cell>
          <cell r="F34">
            <v>0</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B90E1-DD86-46EB-8478-F6E38C4A3077}">
  <dimension ref="A1:J19"/>
  <sheetViews>
    <sheetView tabSelected="1" workbookViewId="0"/>
  </sheetViews>
  <sheetFormatPr defaultColWidth="9.1796875" defaultRowHeight="14.5" x14ac:dyDescent="0.35"/>
  <cols>
    <col min="1" max="1" width="18.54296875" style="40" customWidth="1"/>
    <col min="2" max="2" width="2" style="40" customWidth="1"/>
    <col min="3" max="3" width="16.26953125" style="39" customWidth="1"/>
    <col min="4" max="4" width="95.453125" style="40" bestFit="1" customWidth="1"/>
    <col min="5" max="16384" width="9.1796875" style="40"/>
  </cols>
  <sheetData>
    <row r="1" spans="1:10" ht="26" x14ac:dyDescent="0.6">
      <c r="A1" s="38" t="s">
        <v>262</v>
      </c>
      <c r="B1" s="38"/>
    </row>
    <row r="3" spans="1:10" x14ac:dyDescent="0.35">
      <c r="A3" s="72" t="s">
        <v>238</v>
      </c>
      <c r="B3" s="72"/>
      <c r="C3" s="73"/>
      <c r="D3" s="73"/>
      <c r="E3" s="73"/>
      <c r="F3" s="73"/>
      <c r="G3" s="73"/>
    </row>
    <row r="5" spans="1:10" x14ac:dyDescent="0.35">
      <c r="A5" s="41" t="s">
        <v>211</v>
      </c>
      <c r="B5" s="41"/>
      <c r="C5" s="42" t="s">
        <v>212</v>
      </c>
      <c r="D5" s="43"/>
    </row>
    <row r="6" spans="1:10" x14ac:dyDescent="0.35">
      <c r="A6" s="44"/>
      <c r="B6" s="44"/>
      <c r="C6" s="45"/>
      <c r="D6" s="43"/>
    </row>
    <row r="7" spans="1:10" ht="29.5" customHeight="1" x14ac:dyDescent="0.35">
      <c r="A7" s="74" t="s">
        <v>231</v>
      </c>
      <c r="B7" s="59"/>
      <c r="C7" s="60" t="s">
        <v>263</v>
      </c>
      <c r="D7" s="61" t="s">
        <v>251</v>
      </c>
      <c r="F7" s="46"/>
      <c r="G7" s="46"/>
      <c r="H7" s="46"/>
      <c r="I7" s="46"/>
      <c r="J7" s="46"/>
    </row>
    <row r="8" spans="1:10" ht="27.65" customHeight="1" x14ac:dyDescent="0.35">
      <c r="A8" s="74"/>
      <c r="B8" s="59"/>
      <c r="C8" s="60" t="s">
        <v>264</v>
      </c>
      <c r="D8" s="61" t="s">
        <v>241</v>
      </c>
      <c r="F8" s="46"/>
      <c r="G8" s="46"/>
      <c r="H8" s="46"/>
      <c r="I8" s="46"/>
      <c r="J8" s="46"/>
    </row>
    <row r="9" spans="1:10" x14ac:dyDescent="0.35">
      <c r="A9" s="57"/>
      <c r="C9" s="40"/>
      <c r="D9" s="43"/>
    </row>
    <row r="10" spans="1:10" x14ac:dyDescent="0.35">
      <c r="A10" s="75" t="s">
        <v>232</v>
      </c>
      <c r="B10" s="55"/>
      <c r="C10" s="56" t="s">
        <v>265</v>
      </c>
      <c r="D10" s="55" t="s">
        <v>235</v>
      </c>
    </row>
    <row r="11" spans="1:10" x14ac:dyDescent="0.35">
      <c r="A11" s="75"/>
      <c r="B11" s="55"/>
      <c r="C11" s="56" t="s">
        <v>266</v>
      </c>
      <c r="D11" s="55" t="s">
        <v>234</v>
      </c>
    </row>
    <row r="12" spans="1:10" x14ac:dyDescent="0.35">
      <c r="A12" s="58"/>
      <c r="B12" s="43"/>
      <c r="C12" s="45"/>
      <c r="D12" s="43"/>
    </row>
    <row r="13" spans="1:10" ht="15" customHeight="1" x14ac:dyDescent="0.35">
      <c r="A13" s="76" t="s">
        <v>233</v>
      </c>
      <c r="B13" s="62"/>
      <c r="C13" s="63" t="s">
        <v>267</v>
      </c>
      <c r="D13" s="62" t="s">
        <v>236</v>
      </c>
    </row>
    <row r="14" spans="1:10" x14ac:dyDescent="0.35">
      <c r="A14" s="76"/>
      <c r="B14" s="62"/>
      <c r="C14" s="63" t="s">
        <v>268</v>
      </c>
      <c r="D14" s="62" t="s">
        <v>237</v>
      </c>
    </row>
    <row r="15" spans="1:10" x14ac:dyDescent="0.35">
      <c r="A15" s="43"/>
      <c r="B15" s="43"/>
      <c r="C15" s="45"/>
      <c r="D15" s="43"/>
    </row>
    <row r="16" spans="1:10" x14ac:dyDescent="0.35">
      <c r="A16" s="47" t="s">
        <v>213</v>
      </c>
      <c r="B16" s="43"/>
      <c r="C16" s="45"/>
      <c r="D16" s="43"/>
    </row>
    <row r="17" spans="1:4" x14ac:dyDescent="0.35">
      <c r="A17" s="48"/>
      <c r="B17" s="48"/>
      <c r="C17" s="49"/>
      <c r="D17" s="48"/>
    </row>
    <row r="18" spans="1:4" x14ac:dyDescent="0.35">
      <c r="A18" s="48"/>
      <c r="B18" s="48"/>
      <c r="C18" s="49"/>
      <c r="D18" s="48"/>
    </row>
    <row r="19" spans="1:4" x14ac:dyDescent="0.35">
      <c r="A19" s="48"/>
      <c r="B19" s="48"/>
      <c r="C19" s="49"/>
      <c r="D19" s="48"/>
    </row>
  </sheetData>
  <mergeCells count="4">
    <mergeCell ref="A3:G3"/>
    <mergeCell ref="A7:A8"/>
    <mergeCell ref="A10:A11"/>
    <mergeCell ref="A13:A14"/>
  </mergeCells>
  <hyperlinks>
    <hyperlink ref="C7" location="'Table 1a'!A1" display="1a" xr:uid="{2223F8D4-A5DB-45A3-90E4-99B11C31221A}"/>
    <hyperlink ref="C8" location="'Table 1b'!A1" display="1b" xr:uid="{BAAE136C-2BA3-4429-BA02-6E4E0CF001B4}"/>
    <hyperlink ref="C10" location="'Table 2a'!A1" display="2a" xr:uid="{8FAD328C-6CFF-4E88-BCFE-FEA4DB31347B}"/>
    <hyperlink ref="C13" location="'Table 3a'!A1" display="3a" xr:uid="{BF167812-8683-4CF7-AF6F-0EEA97A1FDF3}"/>
    <hyperlink ref="C14" location="'Table 3b'!A1" display="3b" xr:uid="{80F3711B-A56E-4F11-ABDD-12A1DAFAF110}"/>
    <hyperlink ref="C11" location="'Table 2b'!A1" display="2b" xr:uid="{06D85704-E03A-4519-9C33-0806B47DF54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1297-8B82-4603-9D29-DC9E8DB9A599}">
  <sheetPr>
    <tabColor theme="9"/>
  </sheetPr>
  <dimension ref="A1:I54"/>
  <sheetViews>
    <sheetView workbookViewId="0"/>
  </sheetViews>
  <sheetFormatPr defaultRowHeight="14.5" x14ac:dyDescent="0.35"/>
  <cols>
    <col min="1" max="1" width="35.7265625" bestFit="1" customWidth="1"/>
    <col min="7" max="7" width="13.453125" customWidth="1"/>
    <col min="8" max="8" width="17.7265625" customWidth="1"/>
    <col min="9" max="9" width="21.26953125" customWidth="1"/>
  </cols>
  <sheetData>
    <row r="1" spans="1:9" x14ac:dyDescent="0.35">
      <c r="A1" s="1" t="s">
        <v>210</v>
      </c>
    </row>
    <row r="3" spans="1:9" x14ac:dyDescent="0.35">
      <c r="A3" s="1" t="s">
        <v>260</v>
      </c>
    </row>
    <row r="4" spans="1:9" ht="15" thickBot="1" x14ac:dyDescent="0.4"/>
    <row r="5" spans="1:9" ht="29" x14ac:dyDescent="0.35">
      <c r="A5" s="53" t="s">
        <v>37</v>
      </c>
      <c r="B5" s="50" t="s">
        <v>214</v>
      </c>
      <c r="C5" s="50" t="s">
        <v>215</v>
      </c>
      <c r="D5" s="50" t="s">
        <v>216</v>
      </c>
      <c r="E5" s="50" t="s">
        <v>217</v>
      </c>
      <c r="F5" s="50" t="s">
        <v>218</v>
      </c>
      <c r="G5" s="50" t="s">
        <v>222</v>
      </c>
      <c r="H5" s="50" t="s">
        <v>125</v>
      </c>
      <c r="I5" s="50" t="s">
        <v>30</v>
      </c>
    </row>
    <row r="6" spans="1:9" x14ac:dyDescent="0.35">
      <c r="A6" t="s">
        <v>1</v>
      </c>
      <c r="B6">
        <v>65</v>
      </c>
      <c r="C6">
        <v>108</v>
      </c>
      <c r="D6">
        <v>69</v>
      </c>
      <c r="E6">
        <v>26</v>
      </c>
      <c r="F6">
        <v>35</v>
      </c>
      <c r="G6" s="2">
        <f t="shared" ref="G6:G33" si="0">(F6/I6)*100000</f>
        <v>1926.2520638414969</v>
      </c>
      <c r="H6" s="2">
        <f t="shared" ref="H6:H33" si="1">(G6/$G$37)</f>
        <v>0.65179554210236657</v>
      </c>
      <c r="I6">
        <v>1817</v>
      </c>
    </row>
    <row r="7" spans="1:9" x14ac:dyDescent="0.35">
      <c r="A7" t="s">
        <v>2</v>
      </c>
      <c r="B7">
        <v>19</v>
      </c>
      <c r="C7">
        <v>13</v>
      </c>
      <c r="D7">
        <v>14</v>
      </c>
      <c r="E7">
        <v>13</v>
      </c>
      <c r="F7">
        <v>22</v>
      </c>
      <c r="G7" s="2">
        <f t="shared" si="0"/>
        <v>785.43377365226706</v>
      </c>
      <c r="H7" s="2">
        <f t="shared" si="1"/>
        <v>0.26577115315958588</v>
      </c>
      <c r="I7">
        <v>2801</v>
      </c>
    </row>
    <row r="8" spans="1:9" x14ac:dyDescent="0.35">
      <c r="A8" t="s">
        <v>3</v>
      </c>
      <c r="B8">
        <v>79</v>
      </c>
      <c r="C8">
        <v>91</v>
      </c>
      <c r="D8">
        <v>90</v>
      </c>
      <c r="E8">
        <v>66</v>
      </c>
      <c r="F8">
        <v>104</v>
      </c>
      <c r="G8" s="2">
        <f t="shared" si="0"/>
        <v>3550.6998975759643</v>
      </c>
      <c r="H8" s="2">
        <f t="shared" si="1"/>
        <v>1.2014680778422668</v>
      </c>
      <c r="I8">
        <v>2929</v>
      </c>
    </row>
    <row r="9" spans="1:9" x14ac:dyDescent="0.35">
      <c r="A9" t="s">
        <v>4</v>
      </c>
      <c r="B9">
        <v>74</v>
      </c>
      <c r="C9">
        <v>73</v>
      </c>
      <c r="D9">
        <v>45</v>
      </c>
      <c r="E9">
        <v>29</v>
      </c>
      <c r="F9">
        <v>51</v>
      </c>
      <c r="G9" s="2">
        <f t="shared" si="0"/>
        <v>3217.6656151419556</v>
      </c>
      <c r="H9" s="54">
        <f t="shared" si="1"/>
        <v>1.0887776025236593</v>
      </c>
      <c r="I9">
        <v>1585</v>
      </c>
    </row>
    <row r="10" spans="1:9" x14ac:dyDescent="0.35">
      <c r="A10" t="s">
        <v>242</v>
      </c>
      <c r="B10">
        <v>181</v>
      </c>
      <c r="C10">
        <v>175</v>
      </c>
      <c r="D10">
        <v>191</v>
      </c>
      <c r="E10">
        <v>230</v>
      </c>
      <c r="F10">
        <v>203</v>
      </c>
      <c r="G10" s="2">
        <f t="shared" si="0"/>
        <v>5377.4834437086092</v>
      </c>
      <c r="H10" s="2">
        <f t="shared" si="1"/>
        <v>1.8196059602649006</v>
      </c>
      <c r="I10">
        <v>3775</v>
      </c>
    </row>
    <row r="11" spans="1:9" x14ac:dyDescent="0.35">
      <c r="A11" t="s">
        <v>243</v>
      </c>
      <c r="B11">
        <v>17</v>
      </c>
      <c r="C11">
        <v>16</v>
      </c>
      <c r="D11">
        <v>24</v>
      </c>
      <c r="E11">
        <v>53</v>
      </c>
      <c r="F11">
        <v>35</v>
      </c>
      <c r="G11" s="2">
        <f t="shared" si="0"/>
        <v>1055.1703346397348</v>
      </c>
      <c r="H11" s="2">
        <f t="shared" si="1"/>
        <v>0.35704326198372027</v>
      </c>
      <c r="I11">
        <v>3317</v>
      </c>
    </row>
    <row r="12" spans="1:9" x14ac:dyDescent="0.35">
      <c r="A12" t="s">
        <v>7</v>
      </c>
      <c r="B12">
        <v>32</v>
      </c>
      <c r="C12">
        <v>18</v>
      </c>
      <c r="D12">
        <v>22</v>
      </c>
      <c r="E12">
        <v>40</v>
      </c>
      <c r="F12">
        <v>29</v>
      </c>
      <c r="G12" s="2">
        <f t="shared" si="0"/>
        <v>1561.6585891222403</v>
      </c>
      <c r="H12" s="2">
        <f t="shared" si="1"/>
        <v>0.52842622509423809</v>
      </c>
      <c r="I12">
        <v>1857</v>
      </c>
    </row>
    <row r="13" spans="1:9" x14ac:dyDescent="0.35">
      <c r="A13" t="s">
        <v>8</v>
      </c>
      <c r="B13">
        <v>110</v>
      </c>
      <c r="C13">
        <v>128</v>
      </c>
      <c r="D13">
        <v>135</v>
      </c>
      <c r="E13">
        <v>94</v>
      </c>
      <c r="F13">
        <v>185</v>
      </c>
      <c r="G13" s="2">
        <f t="shared" si="0"/>
        <v>6181.0892081523562</v>
      </c>
      <c r="H13" s="12">
        <f t="shared" si="1"/>
        <v>2.0915260608085533</v>
      </c>
      <c r="I13">
        <v>2993</v>
      </c>
    </row>
    <row r="14" spans="1:9" x14ac:dyDescent="0.35">
      <c r="A14" t="s">
        <v>9</v>
      </c>
      <c r="B14">
        <v>34</v>
      </c>
      <c r="C14">
        <v>40</v>
      </c>
      <c r="D14">
        <v>25</v>
      </c>
      <c r="E14">
        <v>19</v>
      </c>
      <c r="F14">
        <v>37</v>
      </c>
      <c r="G14" s="2">
        <f t="shared" si="0"/>
        <v>4034.8964013086152</v>
      </c>
      <c r="H14" s="2">
        <f t="shared" si="1"/>
        <v>1.3653080697928026</v>
      </c>
      <c r="I14">
        <v>917</v>
      </c>
    </row>
    <row r="15" spans="1:9" x14ac:dyDescent="0.35">
      <c r="A15" t="s">
        <v>244</v>
      </c>
      <c r="B15">
        <v>184</v>
      </c>
      <c r="C15">
        <v>296</v>
      </c>
      <c r="D15">
        <v>194</v>
      </c>
      <c r="E15">
        <v>156</v>
      </c>
      <c r="F15">
        <v>290</v>
      </c>
      <c r="G15" s="2">
        <f t="shared" si="0"/>
        <v>7456.9298020056576</v>
      </c>
      <c r="H15" s="12">
        <f t="shared" si="1"/>
        <v>2.5232386217536642</v>
      </c>
      <c r="I15">
        <v>3889</v>
      </c>
    </row>
    <row r="16" spans="1:9" x14ac:dyDescent="0.35">
      <c r="A16" t="s">
        <v>245</v>
      </c>
      <c r="B16">
        <v>47</v>
      </c>
      <c r="C16">
        <v>26</v>
      </c>
      <c r="D16">
        <v>45</v>
      </c>
      <c r="E16">
        <v>63</v>
      </c>
      <c r="F16">
        <v>58</v>
      </c>
      <c r="G16" s="2">
        <f t="shared" si="0"/>
        <v>2029.3911826452065</v>
      </c>
      <c r="H16" s="2">
        <f t="shared" si="1"/>
        <v>0.68669524142757177</v>
      </c>
      <c r="I16">
        <v>2858</v>
      </c>
    </row>
    <row r="17" spans="1:9" x14ac:dyDescent="0.35">
      <c r="A17" t="s">
        <v>12</v>
      </c>
      <c r="B17">
        <v>87</v>
      </c>
      <c r="C17">
        <v>89</v>
      </c>
      <c r="D17">
        <v>60</v>
      </c>
      <c r="E17">
        <v>62</v>
      </c>
      <c r="F17">
        <v>60</v>
      </c>
      <c r="G17" s="2">
        <f t="shared" si="0"/>
        <v>2694.207453973956</v>
      </c>
      <c r="H17" s="2">
        <f t="shared" si="1"/>
        <v>0.91165244723843741</v>
      </c>
      <c r="I17">
        <v>2227</v>
      </c>
    </row>
    <row r="18" spans="1:9" x14ac:dyDescent="0.35">
      <c r="A18" t="s">
        <v>13</v>
      </c>
      <c r="B18">
        <v>47</v>
      </c>
      <c r="C18">
        <v>56</v>
      </c>
      <c r="D18">
        <v>54</v>
      </c>
      <c r="E18">
        <v>59</v>
      </c>
      <c r="F18">
        <v>51</v>
      </c>
      <c r="G18" s="2">
        <f t="shared" si="0"/>
        <v>2734.5844504021447</v>
      </c>
      <c r="H18" s="2">
        <f t="shared" si="1"/>
        <v>0.92531501340482569</v>
      </c>
      <c r="I18">
        <v>1865</v>
      </c>
    </row>
    <row r="19" spans="1:9" x14ac:dyDescent="0.35">
      <c r="A19" t="s">
        <v>246</v>
      </c>
      <c r="B19">
        <v>16</v>
      </c>
      <c r="C19">
        <v>38</v>
      </c>
      <c r="D19">
        <v>21</v>
      </c>
      <c r="E19">
        <v>12</v>
      </c>
      <c r="F19">
        <v>32</v>
      </c>
      <c r="G19" s="2">
        <f t="shared" si="0"/>
        <v>2312.1387283236995</v>
      </c>
      <c r="H19" s="2">
        <f t="shared" si="1"/>
        <v>0.78236994219653178</v>
      </c>
      <c r="I19">
        <v>1384</v>
      </c>
    </row>
    <row r="20" spans="1:9" x14ac:dyDescent="0.35">
      <c r="A20" t="s">
        <v>247</v>
      </c>
      <c r="B20">
        <v>0</v>
      </c>
      <c r="C20">
        <v>2</v>
      </c>
      <c r="D20">
        <v>2</v>
      </c>
      <c r="E20">
        <v>3</v>
      </c>
      <c r="F20">
        <v>1</v>
      </c>
      <c r="G20" s="2">
        <f t="shared" si="0"/>
        <v>216.91973969631238</v>
      </c>
      <c r="H20" s="2">
        <f t="shared" si="1"/>
        <v>7.3400216919739705E-2</v>
      </c>
      <c r="I20">
        <v>461</v>
      </c>
    </row>
    <row r="21" spans="1:9" x14ac:dyDescent="0.35">
      <c r="A21" t="s">
        <v>16</v>
      </c>
      <c r="B21">
        <v>44</v>
      </c>
      <c r="C21">
        <v>40</v>
      </c>
      <c r="D21">
        <v>41</v>
      </c>
      <c r="E21">
        <v>48</v>
      </c>
      <c r="F21">
        <v>31</v>
      </c>
      <c r="G21" s="2">
        <f t="shared" si="0"/>
        <v>1414.2335766423357</v>
      </c>
      <c r="H21" s="2">
        <f t="shared" si="1"/>
        <v>0.47854128649635036</v>
      </c>
      <c r="I21">
        <v>2192</v>
      </c>
    </row>
    <row r="22" spans="1:9" x14ac:dyDescent="0.35">
      <c r="A22" t="s">
        <v>248</v>
      </c>
      <c r="B22">
        <v>24</v>
      </c>
      <c r="C22">
        <v>40</v>
      </c>
      <c r="D22">
        <v>30</v>
      </c>
      <c r="E22">
        <v>36</v>
      </c>
      <c r="F22">
        <v>29</v>
      </c>
      <c r="G22" s="2">
        <f t="shared" si="0"/>
        <v>4825.2911813643923</v>
      </c>
      <c r="H22" s="12">
        <f t="shared" si="1"/>
        <v>1.6327579034941762</v>
      </c>
      <c r="I22">
        <v>601</v>
      </c>
    </row>
    <row r="23" spans="1:9" x14ac:dyDescent="0.35">
      <c r="A23" t="s">
        <v>18</v>
      </c>
      <c r="B23">
        <v>4</v>
      </c>
      <c r="C23">
        <v>10</v>
      </c>
      <c r="D23">
        <v>5</v>
      </c>
      <c r="E23">
        <v>7</v>
      </c>
      <c r="F23">
        <v>12</v>
      </c>
      <c r="G23" s="2">
        <f t="shared" si="0"/>
        <v>2948.4029484029484</v>
      </c>
      <c r="H23" s="2">
        <f t="shared" si="1"/>
        <v>0.99766584766584765</v>
      </c>
      <c r="I23">
        <v>407</v>
      </c>
    </row>
    <row r="24" spans="1:9" x14ac:dyDescent="0.35">
      <c r="A24" t="s">
        <v>19</v>
      </c>
      <c r="B24">
        <v>5</v>
      </c>
      <c r="C24">
        <v>10</v>
      </c>
      <c r="D24">
        <v>6</v>
      </c>
      <c r="E24">
        <v>9</v>
      </c>
      <c r="F24">
        <v>7</v>
      </c>
      <c r="G24" s="2">
        <f t="shared" si="0"/>
        <v>1065.4490106544899</v>
      </c>
      <c r="H24" s="2">
        <f t="shared" si="1"/>
        <v>0.36052130898021301</v>
      </c>
      <c r="I24">
        <v>657</v>
      </c>
    </row>
    <row r="25" spans="1:9" x14ac:dyDescent="0.35">
      <c r="A25" t="s">
        <v>20</v>
      </c>
      <c r="B25">
        <v>3</v>
      </c>
      <c r="C25">
        <v>4</v>
      </c>
      <c r="D25">
        <v>8</v>
      </c>
      <c r="E25">
        <v>6</v>
      </c>
      <c r="F25">
        <v>7</v>
      </c>
      <c r="G25" s="2">
        <f t="shared" si="0"/>
        <v>2508.9605734767024</v>
      </c>
      <c r="H25" s="2">
        <f t="shared" si="1"/>
        <v>0.84896953405017916</v>
      </c>
      <c r="I25">
        <v>279</v>
      </c>
    </row>
    <row r="26" spans="1:9" x14ac:dyDescent="0.35">
      <c r="A26" t="s">
        <v>249</v>
      </c>
      <c r="B26">
        <v>1</v>
      </c>
      <c r="C26">
        <v>1</v>
      </c>
      <c r="D26">
        <v>1</v>
      </c>
      <c r="E26">
        <v>2</v>
      </c>
      <c r="F26">
        <v>1</v>
      </c>
      <c r="G26" s="2">
        <f t="shared" si="0"/>
        <v>357.14285714285711</v>
      </c>
      <c r="H26" s="2">
        <f t="shared" si="1"/>
        <v>0.12084821428571427</v>
      </c>
      <c r="I26">
        <v>280</v>
      </c>
    </row>
    <row r="27" spans="1:9" x14ac:dyDescent="0.35">
      <c r="A27" t="s">
        <v>22</v>
      </c>
      <c r="B27">
        <v>0</v>
      </c>
      <c r="C27">
        <v>3</v>
      </c>
      <c r="D27">
        <v>3</v>
      </c>
      <c r="E27">
        <v>2</v>
      </c>
      <c r="F27">
        <v>0</v>
      </c>
      <c r="G27" s="2">
        <f t="shared" si="0"/>
        <v>0</v>
      </c>
      <c r="H27" s="2">
        <f t="shared" si="1"/>
        <v>0</v>
      </c>
      <c r="I27">
        <v>273</v>
      </c>
    </row>
    <row r="28" spans="1:9" x14ac:dyDescent="0.35">
      <c r="A28" t="s">
        <v>23</v>
      </c>
      <c r="B28">
        <v>20</v>
      </c>
      <c r="C28">
        <v>20</v>
      </c>
      <c r="D28">
        <v>24</v>
      </c>
      <c r="E28">
        <v>12</v>
      </c>
      <c r="F28">
        <v>28</v>
      </c>
      <c r="G28" s="2">
        <f t="shared" si="0"/>
        <v>1325.1301467108376</v>
      </c>
      <c r="H28" s="2">
        <f t="shared" si="1"/>
        <v>0.44839091339327969</v>
      </c>
      <c r="I28">
        <v>2113</v>
      </c>
    </row>
    <row r="29" spans="1:9" x14ac:dyDescent="0.35">
      <c r="A29" t="s">
        <v>250</v>
      </c>
      <c r="B29">
        <v>19</v>
      </c>
      <c r="C29">
        <v>10</v>
      </c>
      <c r="D29">
        <v>23</v>
      </c>
      <c r="E29">
        <v>20</v>
      </c>
      <c r="F29">
        <v>22</v>
      </c>
      <c r="G29" s="2">
        <f t="shared" si="0"/>
        <v>909.46672178586186</v>
      </c>
      <c r="H29" s="2">
        <f t="shared" si="1"/>
        <v>0.30774080198429099</v>
      </c>
      <c r="I29">
        <v>2419</v>
      </c>
    </row>
    <row r="30" spans="1:9" x14ac:dyDescent="0.35">
      <c r="A30" t="s">
        <v>25</v>
      </c>
      <c r="B30">
        <v>12</v>
      </c>
      <c r="C30">
        <v>8</v>
      </c>
      <c r="D30">
        <v>3</v>
      </c>
      <c r="E30">
        <v>10</v>
      </c>
      <c r="F30">
        <v>9</v>
      </c>
      <c r="G30" s="2">
        <f t="shared" si="0"/>
        <v>1931.3304721030045</v>
      </c>
      <c r="H30" s="2">
        <f t="shared" si="1"/>
        <v>0.65351394849785416</v>
      </c>
      <c r="I30">
        <v>466</v>
      </c>
    </row>
    <row r="31" spans="1:9" x14ac:dyDescent="0.35">
      <c r="A31" t="s">
        <v>26</v>
      </c>
      <c r="B31">
        <v>0</v>
      </c>
      <c r="C31">
        <v>2</v>
      </c>
      <c r="D31">
        <v>0</v>
      </c>
      <c r="E31">
        <v>1</v>
      </c>
      <c r="F31">
        <v>0</v>
      </c>
      <c r="G31" s="2">
        <f t="shared" si="0"/>
        <v>0</v>
      </c>
      <c r="H31" s="2">
        <f t="shared" si="1"/>
        <v>0</v>
      </c>
      <c r="I31" s="15">
        <v>127</v>
      </c>
    </row>
    <row r="32" spans="1:9" x14ac:dyDescent="0.35">
      <c r="A32" t="s">
        <v>27</v>
      </c>
      <c r="B32">
        <v>14</v>
      </c>
      <c r="C32">
        <v>4</v>
      </c>
      <c r="D32">
        <v>14</v>
      </c>
      <c r="E32">
        <v>9</v>
      </c>
      <c r="F32">
        <v>12</v>
      </c>
      <c r="G32" s="2">
        <f t="shared" si="0"/>
        <v>1174.1682974559685</v>
      </c>
      <c r="H32" s="2">
        <f t="shared" si="1"/>
        <v>0.39730919765166334</v>
      </c>
      <c r="I32">
        <v>1022</v>
      </c>
    </row>
    <row r="33" spans="1:9" x14ac:dyDescent="0.35">
      <c r="A33" t="s">
        <v>28</v>
      </c>
      <c r="B33">
        <v>4</v>
      </c>
      <c r="C33">
        <v>3</v>
      </c>
      <c r="D33">
        <v>7</v>
      </c>
      <c r="E33">
        <v>2</v>
      </c>
      <c r="F33">
        <v>4</v>
      </c>
      <c r="G33" s="2">
        <f t="shared" si="0"/>
        <v>787.40157480314963</v>
      </c>
      <c r="H33" s="2">
        <f t="shared" si="1"/>
        <v>0.26643700787401575</v>
      </c>
      <c r="I33">
        <v>508</v>
      </c>
    </row>
    <row r="34" spans="1:9" x14ac:dyDescent="0.35">
      <c r="A34" t="s">
        <v>29</v>
      </c>
      <c r="B34">
        <v>2</v>
      </c>
      <c r="C34">
        <v>0</v>
      </c>
      <c r="D34" s="15">
        <v>2</v>
      </c>
      <c r="E34">
        <v>1</v>
      </c>
      <c r="F34">
        <v>0</v>
      </c>
      <c r="G34" s="19" t="s">
        <v>33</v>
      </c>
      <c r="H34" s="19" t="s">
        <v>33</v>
      </c>
      <c r="I34" s="16" t="s">
        <v>33</v>
      </c>
    </row>
    <row r="35" spans="1:9" x14ac:dyDescent="0.35">
      <c r="A35" t="s">
        <v>219</v>
      </c>
      <c r="B35">
        <v>0</v>
      </c>
      <c r="C35" s="2">
        <v>2</v>
      </c>
      <c r="D35">
        <v>3</v>
      </c>
      <c r="E35">
        <v>0</v>
      </c>
      <c r="F35">
        <v>0</v>
      </c>
      <c r="G35" s="19" t="s">
        <v>33</v>
      </c>
      <c r="H35" s="19" t="s">
        <v>33</v>
      </c>
      <c r="I35" s="16" t="s">
        <v>33</v>
      </c>
    </row>
    <row r="36" spans="1:9" x14ac:dyDescent="0.35">
      <c r="A36" t="s">
        <v>118</v>
      </c>
      <c r="B36">
        <v>5</v>
      </c>
      <c r="C36" s="2">
        <v>4</v>
      </c>
      <c r="D36">
        <v>10</v>
      </c>
      <c r="E36">
        <v>3</v>
      </c>
      <c r="F36">
        <v>5</v>
      </c>
      <c r="G36" s="19" t="s">
        <v>33</v>
      </c>
      <c r="H36" s="19" t="s">
        <v>33</v>
      </c>
      <c r="I36" s="16" t="s">
        <v>33</v>
      </c>
    </row>
    <row r="37" spans="1:9" x14ac:dyDescent="0.35">
      <c r="A37" s="23" t="s">
        <v>220</v>
      </c>
      <c r="B37" s="23">
        <v>1149</v>
      </c>
      <c r="C37" s="23">
        <v>1330</v>
      </c>
      <c r="D37" s="23">
        <v>1171</v>
      </c>
      <c r="E37" s="23">
        <v>1093</v>
      </c>
      <c r="F37" s="23">
        <v>1360</v>
      </c>
      <c r="G37" s="24">
        <f>(F37/I37)*100000</f>
        <v>2955.3010712966384</v>
      </c>
      <c r="H37" s="24">
        <f>(G37/$G$37)</f>
        <v>1</v>
      </c>
      <c r="I37" s="23">
        <v>46019</v>
      </c>
    </row>
    <row r="38" spans="1:9" ht="15" thickBot="1" x14ac:dyDescent="0.4">
      <c r="A38" s="13" t="s">
        <v>221</v>
      </c>
      <c r="B38" s="13">
        <v>7590</v>
      </c>
      <c r="C38" s="13">
        <v>7987</v>
      </c>
      <c r="D38" s="13">
        <v>7765</v>
      </c>
      <c r="E38" s="13">
        <v>7513</v>
      </c>
      <c r="F38" s="13">
        <v>7911</v>
      </c>
      <c r="G38" s="14">
        <f>(F38/I38)*100000</f>
        <v>1087.210468884424</v>
      </c>
      <c r="H38" s="14">
        <f>(G38/$G$37)</f>
        <v>0.36788484240876695</v>
      </c>
      <c r="I38" s="13">
        <v>727642</v>
      </c>
    </row>
    <row r="40" spans="1:9" x14ac:dyDescent="0.35">
      <c r="A40" s="77" t="s">
        <v>255</v>
      </c>
      <c r="B40" s="77"/>
      <c r="C40" s="77"/>
      <c r="D40" s="77"/>
      <c r="E40" s="77"/>
      <c r="F40" s="77"/>
      <c r="G40" s="77"/>
      <c r="H40" s="77"/>
      <c r="I40" s="77"/>
    </row>
    <row r="41" spans="1:9" x14ac:dyDescent="0.35">
      <c r="A41" s="77"/>
      <c r="B41" s="77"/>
      <c r="C41" s="77"/>
      <c r="D41" s="77"/>
      <c r="E41" s="77"/>
      <c r="F41" s="77"/>
      <c r="G41" s="77"/>
      <c r="H41" s="77"/>
      <c r="I41" s="77"/>
    </row>
    <row r="42" spans="1:9" x14ac:dyDescent="0.35">
      <c r="A42" s="77"/>
      <c r="B42" s="77"/>
      <c r="C42" s="77"/>
      <c r="D42" s="77"/>
      <c r="E42" s="77"/>
      <c r="F42" s="77"/>
      <c r="G42" s="77"/>
      <c r="H42" s="77"/>
      <c r="I42" s="77"/>
    </row>
    <row r="43" spans="1:9" ht="14.5" customHeight="1" x14ac:dyDescent="0.35">
      <c r="A43" s="77" t="s">
        <v>253</v>
      </c>
      <c r="B43" s="77"/>
      <c r="C43" s="77"/>
      <c r="D43" s="77"/>
      <c r="E43" s="77"/>
      <c r="F43" s="77"/>
      <c r="G43" s="77"/>
      <c r="H43" s="77"/>
      <c r="I43" s="77"/>
    </row>
    <row r="44" spans="1:9" x14ac:dyDescent="0.35">
      <c r="A44" s="77"/>
      <c r="B44" s="77"/>
      <c r="C44" s="77"/>
      <c r="D44" s="77"/>
      <c r="E44" s="77"/>
      <c r="F44" s="77"/>
      <c r="G44" s="77"/>
      <c r="H44" s="77"/>
      <c r="I44" s="77"/>
    </row>
    <row r="45" spans="1:9" ht="15" customHeight="1" x14ac:dyDescent="0.35">
      <c r="A45" s="78" t="s">
        <v>223</v>
      </c>
      <c r="B45" s="78"/>
      <c r="C45" s="78"/>
      <c r="D45" s="78"/>
      <c r="E45" s="78"/>
      <c r="F45" s="78"/>
      <c r="G45" s="78"/>
      <c r="H45" s="78"/>
      <c r="I45" s="78"/>
    </row>
    <row r="46" spans="1:9" x14ac:dyDescent="0.35">
      <c r="A46" s="78"/>
      <c r="B46" s="78"/>
      <c r="C46" s="78"/>
      <c r="D46" s="78"/>
      <c r="E46" s="78"/>
      <c r="F46" s="78"/>
      <c r="G46" s="78"/>
      <c r="H46" s="78"/>
      <c r="I46" s="78"/>
    </row>
    <row r="47" spans="1:9" ht="15" customHeight="1" x14ac:dyDescent="0.35">
      <c r="A47" s="78" t="s">
        <v>224</v>
      </c>
      <c r="B47" s="78"/>
      <c r="C47" s="78"/>
      <c r="D47" s="78"/>
      <c r="E47" s="78"/>
      <c r="F47" s="78"/>
      <c r="G47" s="78"/>
      <c r="H47" s="78"/>
      <c r="I47" s="78"/>
    </row>
    <row r="49" spans="1:7" x14ac:dyDescent="0.35">
      <c r="A49" t="s">
        <v>34</v>
      </c>
    </row>
    <row r="50" spans="1:7" x14ac:dyDescent="0.35">
      <c r="A50" t="s">
        <v>225</v>
      </c>
    </row>
    <row r="51" spans="1:7" x14ac:dyDescent="0.35">
      <c r="A51" t="s">
        <v>35</v>
      </c>
    </row>
    <row r="52" spans="1:7" ht="14.5" customHeight="1" x14ac:dyDescent="0.35">
      <c r="A52" s="77" t="s">
        <v>252</v>
      </c>
      <c r="B52" s="77"/>
      <c r="C52" s="77"/>
      <c r="D52" s="77"/>
      <c r="E52" s="77"/>
      <c r="F52" s="77"/>
      <c r="G52" s="77"/>
    </row>
    <row r="53" spans="1:7" x14ac:dyDescent="0.35">
      <c r="A53" s="77"/>
      <c r="B53" s="77"/>
      <c r="C53" s="77"/>
      <c r="D53" s="77"/>
      <c r="E53" s="77"/>
      <c r="F53" s="77"/>
      <c r="G53" s="77"/>
    </row>
    <row r="54" spans="1:7" x14ac:dyDescent="0.35">
      <c r="A54" s="4"/>
      <c r="B54" s="4"/>
      <c r="C54" s="4"/>
      <c r="D54" s="4"/>
      <c r="E54" s="4"/>
      <c r="F54" s="4"/>
      <c r="G54" s="4"/>
    </row>
  </sheetData>
  <mergeCells count="5">
    <mergeCell ref="A52:G53"/>
    <mergeCell ref="A40:I42"/>
    <mergeCell ref="A43:I44"/>
    <mergeCell ref="A45:I46"/>
    <mergeCell ref="A47:I47"/>
  </mergeCells>
  <conditionalFormatting sqref="H6:H36">
    <cfRule type="colorScale" priority="1">
      <colorScale>
        <cfvo type="min"/>
        <cfvo type="percentile" val="50"/>
        <cfvo type="max"/>
        <color theme="9"/>
        <color theme="0"/>
        <color rgb="FFC0000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537D-FB3E-4F34-A4AC-280D46A0414E}">
  <sheetPr>
    <tabColor theme="9"/>
  </sheetPr>
  <dimension ref="A1:I180"/>
  <sheetViews>
    <sheetView workbookViewId="0"/>
  </sheetViews>
  <sheetFormatPr defaultRowHeight="14.5" x14ac:dyDescent="0.35"/>
  <cols>
    <col min="1" max="1" width="35.81640625" bestFit="1" customWidth="1"/>
    <col min="2" max="2" width="41.1796875" bestFit="1" customWidth="1"/>
    <col min="3" max="7" width="9.26953125" bestFit="1" customWidth="1"/>
  </cols>
  <sheetData>
    <row r="1" spans="1:7" x14ac:dyDescent="0.35">
      <c r="A1" s="1" t="s">
        <v>210</v>
      </c>
    </row>
    <row r="3" spans="1:7" x14ac:dyDescent="0.35">
      <c r="A3" s="1" t="s">
        <v>261</v>
      </c>
    </row>
    <row r="4" spans="1:7" ht="15" thickBot="1" x14ac:dyDescent="0.4">
      <c r="A4" s="1"/>
    </row>
    <row r="5" spans="1:7" ht="29" x14ac:dyDescent="0.35">
      <c r="A5" s="66" t="s">
        <v>126</v>
      </c>
      <c r="B5" s="30" t="s">
        <v>38</v>
      </c>
      <c r="C5" s="50" t="s">
        <v>214</v>
      </c>
      <c r="D5" s="50" t="s">
        <v>215</v>
      </c>
      <c r="E5" s="50" t="s">
        <v>216</v>
      </c>
      <c r="F5" s="50" t="s">
        <v>217</v>
      </c>
      <c r="G5" s="50" t="s">
        <v>218</v>
      </c>
    </row>
    <row r="6" spans="1:7" x14ac:dyDescent="0.35">
      <c r="A6" t="s">
        <v>1</v>
      </c>
      <c r="B6" t="s">
        <v>43</v>
      </c>
      <c r="C6">
        <v>16</v>
      </c>
      <c r="D6">
        <v>8</v>
      </c>
      <c r="E6">
        <v>11</v>
      </c>
      <c r="F6">
        <v>10</v>
      </c>
      <c r="G6">
        <v>5</v>
      </c>
    </row>
    <row r="7" spans="1:7" x14ac:dyDescent="0.35">
      <c r="A7" t="s">
        <v>1</v>
      </c>
      <c r="B7" t="s">
        <v>63</v>
      </c>
      <c r="C7">
        <v>29</v>
      </c>
      <c r="D7">
        <v>40</v>
      </c>
      <c r="E7">
        <v>36</v>
      </c>
      <c r="F7">
        <v>8</v>
      </c>
      <c r="G7">
        <v>22</v>
      </c>
    </row>
    <row r="8" spans="1:7" x14ac:dyDescent="0.35">
      <c r="A8" t="s">
        <v>1</v>
      </c>
      <c r="B8" t="s">
        <v>68</v>
      </c>
      <c r="C8">
        <v>5</v>
      </c>
      <c r="D8">
        <v>11</v>
      </c>
      <c r="E8">
        <v>6</v>
      </c>
      <c r="F8">
        <v>1</v>
      </c>
      <c r="G8">
        <v>5</v>
      </c>
    </row>
    <row r="9" spans="1:7" x14ac:dyDescent="0.35">
      <c r="A9" t="s">
        <v>1</v>
      </c>
      <c r="B9" t="s">
        <v>73</v>
      </c>
      <c r="C9">
        <v>5</v>
      </c>
      <c r="D9">
        <v>37</v>
      </c>
      <c r="E9">
        <v>5</v>
      </c>
      <c r="F9">
        <v>1</v>
      </c>
      <c r="G9">
        <v>2</v>
      </c>
    </row>
    <row r="10" spans="1:7" x14ac:dyDescent="0.35">
      <c r="A10" t="s">
        <v>1</v>
      </c>
      <c r="B10" t="s">
        <v>97</v>
      </c>
      <c r="C10">
        <v>7</v>
      </c>
      <c r="D10">
        <v>8</v>
      </c>
      <c r="E10">
        <v>6</v>
      </c>
      <c r="F10">
        <v>5</v>
      </c>
      <c r="G10">
        <v>1</v>
      </c>
    </row>
    <row r="11" spans="1:7" x14ac:dyDescent="0.35">
      <c r="A11" t="s">
        <v>1</v>
      </c>
      <c r="B11" t="s">
        <v>127</v>
      </c>
      <c r="C11">
        <v>0</v>
      </c>
      <c r="D11">
        <v>2</v>
      </c>
      <c r="E11">
        <v>0</v>
      </c>
      <c r="F11">
        <v>1</v>
      </c>
      <c r="G11">
        <v>0</v>
      </c>
    </row>
    <row r="12" spans="1:7" x14ac:dyDescent="0.35">
      <c r="A12" t="s">
        <v>1</v>
      </c>
      <c r="B12" t="s">
        <v>104</v>
      </c>
      <c r="C12">
        <v>0</v>
      </c>
      <c r="D12">
        <v>0</v>
      </c>
      <c r="E12">
        <v>1</v>
      </c>
      <c r="F12">
        <v>0</v>
      </c>
      <c r="G12">
        <v>0</v>
      </c>
    </row>
    <row r="13" spans="1:7" x14ac:dyDescent="0.35">
      <c r="A13" t="s">
        <v>1</v>
      </c>
      <c r="B13" t="s">
        <v>128</v>
      </c>
      <c r="C13">
        <v>3</v>
      </c>
      <c r="D13">
        <v>2</v>
      </c>
      <c r="E13">
        <v>4</v>
      </c>
      <c r="F13">
        <v>0</v>
      </c>
      <c r="G13">
        <v>0</v>
      </c>
    </row>
    <row r="14" spans="1:7" x14ac:dyDescent="0.35">
      <c r="A14" s="36" t="s">
        <v>1</v>
      </c>
      <c r="B14" s="36" t="s">
        <v>181</v>
      </c>
      <c r="C14" s="36">
        <f>SUM(C6:C13)</f>
        <v>65</v>
      </c>
      <c r="D14" s="36">
        <f t="shared" ref="D14:G14" si="0">SUM(D6:D13)</f>
        <v>108</v>
      </c>
      <c r="E14" s="36">
        <f t="shared" si="0"/>
        <v>69</v>
      </c>
      <c r="F14" s="36">
        <f t="shared" si="0"/>
        <v>26</v>
      </c>
      <c r="G14" s="36">
        <f t="shared" si="0"/>
        <v>35</v>
      </c>
    </row>
    <row r="15" spans="1:7" x14ac:dyDescent="0.35">
      <c r="A15" t="s">
        <v>2</v>
      </c>
      <c r="B15" t="s">
        <v>2</v>
      </c>
      <c r="C15">
        <v>19</v>
      </c>
      <c r="D15">
        <v>13</v>
      </c>
      <c r="E15">
        <v>14</v>
      </c>
      <c r="F15">
        <v>13</v>
      </c>
      <c r="G15">
        <v>22</v>
      </c>
    </row>
    <row r="16" spans="1:7" x14ac:dyDescent="0.35">
      <c r="A16" s="36" t="s">
        <v>2</v>
      </c>
      <c r="B16" s="36" t="s">
        <v>182</v>
      </c>
      <c r="C16" s="36">
        <f>C15</f>
        <v>19</v>
      </c>
      <c r="D16" s="36">
        <f t="shared" ref="D16:G16" si="1">D15</f>
        <v>13</v>
      </c>
      <c r="E16" s="36">
        <f t="shared" si="1"/>
        <v>14</v>
      </c>
      <c r="F16" s="36">
        <f t="shared" si="1"/>
        <v>13</v>
      </c>
      <c r="G16" s="36">
        <f t="shared" si="1"/>
        <v>22</v>
      </c>
    </row>
    <row r="17" spans="1:7" x14ac:dyDescent="0.35">
      <c r="A17" t="s">
        <v>3</v>
      </c>
      <c r="B17" t="s">
        <v>42</v>
      </c>
      <c r="C17">
        <v>15</v>
      </c>
      <c r="D17">
        <v>16</v>
      </c>
      <c r="E17">
        <v>29</v>
      </c>
      <c r="F17">
        <v>8</v>
      </c>
      <c r="G17">
        <v>10</v>
      </c>
    </row>
    <row r="18" spans="1:7" x14ac:dyDescent="0.35">
      <c r="A18" t="s">
        <v>3</v>
      </c>
      <c r="B18" t="s">
        <v>130</v>
      </c>
      <c r="C18">
        <v>0</v>
      </c>
      <c r="D18">
        <v>2</v>
      </c>
      <c r="E18">
        <v>2</v>
      </c>
      <c r="F18">
        <v>3</v>
      </c>
      <c r="G18">
        <v>0</v>
      </c>
    </row>
    <row r="19" spans="1:7" x14ac:dyDescent="0.35">
      <c r="A19" t="s">
        <v>3</v>
      </c>
      <c r="B19" t="s">
        <v>46</v>
      </c>
      <c r="C19">
        <v>0</v>
      </c>
      <c r="D19">
        <v>0</v>
      </c>
      <c r="E19">
        <v>1</v>
      </c>
      <c r="F19">
        <v>0</v>
      </c>
      <c r="G19">
        <v>1</v>
      </c>
    </row>
    <row r="20" spans="1:7" x14ac:dyDescent="0.35">
      <c r="A20" t="s">
        <v>3</v>
      </c>
      <c r="B20" t="s">
        <v>131</v>
      </c>
      <c r="C20">
        <v>1</v>
      </c>
      <c r="D20">
        <v>0</v>
      </c>
      <c r="E20">
        <v>1</v>
      </c>
      <c r="F20">
        <v>0</v>
      </c>
      <c r="G20">
        <v>0</v>
      </c>
    </row>
    <row r="21" spans="1:7" x14ac:dyDescent="0.35">
      <c r="A21" t="s">
        <v>3</v>
      </c>
      <c r="B21" t="s">
        <v>60</v>
      </c>
      <c r="C21">
        <v>12</v>
      </c>
      <c r="D21">
        <v>9</v>
      </c>
      <c r="E21">
        <v>8</v>
      </c>
      <c r="F21">
        <v>2</v>
      </c>
      <c r="G21">
        <v>7</v>
      </c>
    </row>
    <row r="22" spans="1:7" x14ac:dyDescent="0.35">
      <c r="A22" t="s">
        <v>3</v>
      </c>
      <c r="B22" t="s">
        <v>64</v>
      </c>
      <c r="C22">
        <v>5</v>
      </c>
      <c r="D22">
        <v>3</v>
      </c>
      <c r="E22">
        <v>4</v>
      </c>
      <c r="F22">
        <v>0</v>
      </c>
      <c r="G22">
        <v>4</v>
      </c>
    </row>
    <row r="23" spans="1:7" x14ac:dyDescent="0.35">
      <c r="A23" t="s">
        <v>3</v>
      </c>
      <c r="B23" t="s">
        <v>132</v>
      </c>
      <c r="C23">
        <v>16</v>
      </c>
      <c r="D23">
        <v>20</v>
      </c>
      <c r="E23">
        <v>17</v>
      </c>
      <c r="F23">
        <v>17</v>
      </c>
      <c r="G23">
        <v>30</v>
      </c>
    </row>
    <row r="24" spans="1:7" x14ac:dyDescent="0.35">
      <c r="A24" t="s">
        <v>3</v>
      </c>
      <c r="B24" t="s">
        <v>83</v>
      </c>
      <c r="C24">
        <v>5</v>
      </c>
      <c r="D24">
        <v>4</v>
      </c>
      <c r="E24">
        <v>0</v>
      </c>
      <c r="F24">
        <v>1</v>
      </c>
      <c r="G24">
        <v>1</v>
      </c>
    </row>
    <row r="25" spans="1:7" x14ac:dyDescent="0.35">
      <c r="A25" t="s">
        <v>3</v>
      </c>
      <c r="B25" t="s">
        <v>133</v>
      </c>
      <c r="C25">
        <v>3</v>
      </c>
      <c r="D25">
        <v>1</v>
      </c>
      <c r="E25">
        <v>1</v>
      </c>
      <c r="F25">
        <v>2</v>
      </c>
      <c r="G25">
        <v>3</v>
      </c>
    </row>
    <row r="26" spans="1:7" x14ac:dyDescent="0.35">
      <c r="A26" t="s">
        <v>3</v>
      </c>
      <c r="B26" t="s">
        <v>134</v>
      </c>
      <c r="C26">
        <v>1</v>
      </c>
      <c r="D26">
        <v>0</v>
      </c>
      <c r="E26">
        <v>0</v>
      </c>
      <c r="F26">
        <v>1</v>
      </c>
      <c r="G26">
        <v>0</v>
      </c>
    </row>
    <row r="27" spans="1:7" x14ac:dyDescent="0.35">
      <c r="A27" t="s">
        <v>3</v>
      </c>
      <c r="B27" t="s">
        <v>94</v>
      </c>
      <c r="C27">
        <v>18</v>
      </c>
      <c r="D27">
        <v>28</v>
      </c>
      <c r="E27">
        <v>21</v>
      </c>
      <c r="F27">
        <v>27</v>
      </c>
      <c r="G27">
        <v>40</v>
      </c>
    </row>
    <row r="28" spans="1:7" x14ac:dyDescent="0.35">
      <c r="A28" t="s">
        <v>3</v>
      </c>
      <c r="B28" t="s">
        <v>95</v>
      </c>
      <c r="C28">
        <v>4</v>
      </c>
      <c r="D28">
        <v>8</v>
      </c>
      <c r="E28">
        <v>6</v>
      </c>
      <c r="F28">
        <v>5</v>
      </c>
      <c r="G28">
        <v>8</v>
      </c>
    </row>
    <row r="29" spans="1:7" x14ac:dyDescent="0.35">
      <c r="A29" t="s">
        <v>3</v>
      </c>
      <c r="B29" t="s">
        <v>111</v>
      </c>
      <c r="C29">
        <v>0</v>
      </c>
      <c r="D29">
        <v>0</v>
      </c>
      <c r="E29">
        <v>0</v>
      </c>
      <c r="F29">
        <v>0</v>
      </c>
      <c r="G29">
        <v>0</v>
      </c>
    </row>
    <row r="30" spans="1:7" x14ac:dyDescent="0.35">
      <c r="A30" s="36" t="s">
        <v>3</v>
      </c>
      <c r="B30" s="36" t="s">
        <v>183</v>
      </c>
      <c r="C30" s="36">
        <f>SUM(C17:C29)</f>
        <v>80</v>
      </c>
      <c r="D30" s="36">
        <f t="shared" ref="D30:G30" si="2">SUM(D17:D29)</f>
        <v>91</v>
      </c>
      <c r="E30" s="36">
        <f t="shared" si="2"/>
        <v>90</v>
      </c>
      <c r="F30" s="36">
        <f t="shared" si="2"/>
        <v>66</v>
      </c>
      <c r="G30" s="36">
        <f t="shared" si="2"/>
        <v>104</v>
      </c>
    </row>
    <row r="31" spans="1:7" x14ac:dyDescent="0.35">
      <c r="A31" t="s">
        <v>4</v>
      </c>
      <c r="B31" t="s">
        <v>135</v>
      </c>
      <c r="C31">
        <v>1</v>
      </c>
      <c r="D31">
        <v>1</v>
      </c>
      <c r="E31">
        <v>2</v>
      </c>
      <c r="F31">
        <v>1</v>
      </c>
      <c r="G31">
        <v>4</v>
      </c>
    </row>
    <row r="32" spans="1:7" x14ac:dyDescent="0.35">
      <c r="A32" t="s">
        <v>4</v>
      </c>
      <c r="B32" t="s">
        <v>136</v>
      </c>
      <c r="C32">
        <v>46</v>
      </c>
      <c r="D32">
        <v>36</v>
      </c>
      <c r="E32">
        <v>17</v>
      </c>
      <c r="F32">
        <v>18</v>
      </c>
      <c r="G32">
        <v>28</v>
      </c>
    </row>
    <row r="33" spans="1:7" x14ac:dyDescent="0.35">
      <c r="A33" t="s">
        <v>4</v>
      </c>
      <c r="B33" t="s">
        <v>57</v>
      </c>
      <c r="C33">
        <v>27</v>
      </c>
      <c r="D33">
        <v>36</v>
      </c>
      <c r="E33">
        <v>26</v>
      </c>
      <c r="F33">
        <v>10</v>
      </c>
      <c r="G33">
        <v>19</v>
      </c>
    </row>
    <row r="34" spans="1:7" x14ac:dyDescent="0.35">
      <c r="A34" s="36" t="s">
        <v>4</v>
      </c>
      <c r="B34" s="36" t="s">
        <v>184</v>
      </c>
      <c r="C34" s="36">
        <f>C31+C32+C33</f>
        <v>74</v>
      </c>
      <c r="D34" s="36">
        <f t="shared" ref="D34:G34" si="3">D31+D32+D33</f>
        <v>73</v>
      </c>
      <c r="E34" s="36">
        <f t="shared" si="3"/>
        <v>45</v>
      </c>
      <c r="F34" s="36">
        <f t="shared" si="3"/>
        <v>29</v>
      </c>
      <c r="G34" s="36">
        <f t="shared" si="3"/>
        <v>51</v>
      </c>
    </row>
    <row r="35" spans="1:7" x14ac:dyDescent="0.35">
      <c r="A35" t="s">
        <v>5</v>
      </c>
      <c r="B35" t="s">
        <v>47</v>
      </c>
      <c r="C35">
        <v>1</v>
      </c>
      <c r="D35">
        <v>2</v>
      </c>
      <c r="E35">
        <v>0</v>
      </c>
      <c r="F35">
        <v>1</v>
      </c>
      <c r="G35">
        <v>1</v>
      </c>
    </row>
    <row r="36" spans="1:7" x14ac:dyDescent="0.35">
      <c r="A36" t="s">
        <v>5</v>
      </c>
      <c r="B36" t="s">
        <v>48</v>
      </c>
      <c r="C36">
        <v>24</v>
      </c>
      <c r="D36">
        <v>30</v>
      </c>
      <c r="E36">
        <v>37</v>
      </c>
      <c r="F36">
        <v>21</v>
      </c>
      <c r="G36">
        <v>46</v>
      </c>
    </row>
    <row r="37" spans="1:7" x14ac:dyDescent="0.35">
      <c r="A37" t="s">
        <v>5</v>
      </c>
      <c r="B37" t="s">
        <v>49</v>
      </c>
      <c r="C37">
        <v>10</v>
      </c>
      <c r="D37">
        <v>7</v>
      </c>
      <c r="E37">
        <v>19</v>
      </c>
      <c r="F37">
        <v>9</v>
      </c>
      <c r="G37">
        <v>11</v>
      </c>
    </row>
    <row r="38" spans="1:7" x14ac:dyDescent="0.35">
      <c r="A38" t="s">
        <v>5</v>
      </c>
      <c r="B38" t="s">
        <v>50</v>
      </c>
      <c r="C38">
        <v>13</v>
      </c>
      <c r="D38">
        <v>7</v>
      </c>
      <c r="E38">
        <v>5</v>
      </c>
      <c r="F38">
        <v>7</v>
      </c>
      <c r="G38">
        <v>1</v>
      </c>
    </row>
    <row r="39" spans="1:7" x14ac:dyDescent="0.35">
      <c r="A39" t="s">
        <v>5</v>
      </c>
      <c r="B39" t="s">
        <v>54</v>
      </c>
      <c r="C39">
        <v>4</v>
      </c>
      <c r="D39">
        <v>13</v>
      </c>
      <c r="E39">
        <v>14</v>
      </c>
      <c r="F39">
        <v>8</v>
      </c>
      <c r="G39">
        <v>5</v>
      </c>
    </row>
    <row r="40" spans="1:7" x14ac:dyDescent="0.35">
      <c r="A40" t="s">
        <v>5</v>
      </c>
      <c r="B40" t="s">
        <v>56</v>
      </c>
      <c r="C40">
        <v>13</v>
      </c>
      <c r="D40">
        <v>7</v>
      </c>
      <c r="E40">
        <v>0</v>
      </c>
      <c r="F40">
        <v>0</v>
      </c>
      <c r="G40">
        <v>5</v>
      </c>
    </row>
    <row r="41" spans="1:7" x14ac:dyDescent="0.35">
      <c r="A41" t="s">
        <v>5</v>
      </c>
      <c r="B41" t="s">
        <v>59</v>
      </c>
      <c r="C41">
        <v>16</v>
      </c>
      <c r="D41">
        <v>13</v>
      </c>
      <c r="E41">
        <v>12</v>
      </c>
      <c r="F41">
        <v>19</v>
      </c>
      <c r="G41">
        <v>31</v>
      </c>
    </row>
    <row r="42" spans="1:7" x14ac:dyDescent="0.35">
      <c r="A42" t="s">
        <v>5</v>
      </c>
      <c r="B42" t="s">
        <v>137</v>
      </c>
      <c r="C42">
        <v>30</v>
      </c>
      <c r="D42">
        <v>61</v>
      </c>
      <c r="E42">
        <v>40</v>
      </c>
      <c r="F42">
        <v>77</v>
      </c>
      <c r="G42">
        <v>52</v>
      </c>
    </row>
    <row r="43" spans="1:7" x14ac:dyDescent="0.35">
      <c r="A43" t="s">
        <v>5</v>
      </c>
      <c r="B43" t="s">
        <v>66</v>
      </c>
      <c r="C43">
        <v>4</v>
      </c>
      <c r="D43">
        <v>1</v>
      </c>
      <c r="E43">
        <v>9</v>
      </c>
      <c r="F43">
        <v>9</v>
      </c>
      <c r="G43">
        <v>3</v>
      </c>
    </row>
    <row r="44" spans="1:7" x14ac:dyDescent="0.35">
      <c r="A44" t="s">
        <v>5</v>
      </c>
      <c r="B44" t="s">
        <v>90</v>
      </c>
      <c r="C44">
        <v>11</v>
      </c>
      <c r="D44">
        <v>4</v>
      </c>
      <c r="E44">
        <v>1</v>
      </c>
      <c r="F44">
        <v>9</v>
      </c>
      <c r="G44">
        <v>1</v>
      </c>
    </row>
    <row r="45" spans="1:7" x14ac:dyDescent="0.35">
      <c r="A45" t="s">
        <v>5</v>
      </c>
      <c r="B45" t="s">
        <v>229</v>
      </c>
      <c r="C45">
        <v>1</v>
      </c>
      <c r="D45">
        <v>0</v>
      </c>
      <c r="E45">
        <v>0</v>
      </c>
      <c r="F45">
        <v>0</v>
      </c>
      <c r="G45">
        <v>0</v>
      </c>
    </row>
    <row r="46" spans="1:7" x14ac:dyDescent="0.35">
      <c r="A46" t="s">
        <v>5</v>
      </c>
      <c r="B46" t="s">
        <v>108</v>
      </c>
      <c r="C46">
        <v>41</v>
      </c>
      <c r="D46">
        <v>28</v>
      </c>
      <c r="E46">
        <v>43</v>
      </c>
      <c r="F46">
        <v>49</v>
      </c>
      <c r="G46">
        <v>42</v>
      </c>
    </row>
    <row r="47" spans="1:7" x14ac:dyDescent="0.35">
      <c r="A47" t="s">
        <v>5</v>
      </c>
      <c r="B47" t="s">
        <v>109</v>
      </c>
      <c r="C47">
        <v>2</v>
      </c>
      <c r="D47">
        <v>1</v>
      </c>
      <c r="E47">
        <v>3</v>
      </c>
      <c r="F47">
        <v>5</v>
      </c>
      <c r="G47">
        <v>0</v>
      </c>
    </row>
    <row r="48" spans="1:7" x14ac:dyDescent="0.35">
      <c r="A48" t="s">
        <v>5</v>
      </c>
      <c r="B48" t="s">
        <v>139</v>
      </c>
      <c r="C48">
        <v>10</v>
      </c>
      <c r="D48">
        <v>1</v>
      </c>
      <c r="E48">
        <v>8</v>
      </c>
      <c r="F48">
        <v>16</v>
      </c>
      <c r="G48">
        <v>5</v>
      </c>
    </row>
    <row r="49" spans="1:7" x14ac:dyDescent="0.35">
      <c r="A49" s="36" t="s">
        <v>5</v>
      </c>
      <c r="B49" s="36" t="s">
        <v>185</v>
      </c>
      <c r="C49" s="36">
        <f>SUM(C35:C48)</f>
        <v>180</v>
      </c>
      <c r="D49" s="36">
        <f t="shared" ref="D49:G49" si="4">SUM(D35:D48)</f>
        <v>175</v>
      </c>
      <c r="E49" s="36">
        <f t="shared" si="4"/>
        <v>191</v>
      </c>
      <c r="F49" s="36">
        <f t="shared" si="4"/>
        <v>230</v>
      </c>
      <c r="G49" s="36">
        <f t="shared" si="4"/>
        <v>203</v>
      </c>
    </row>
    <row r="50" spans="1:7" x14ac:dyDescent="0.35">
      <c r="A50" t="s">
        <v>6</v>
      </c>
      <c r="B50" t="s">
        <v>55</v>
      </c>
      <c r="C50">
        <v>1</v>
      </c>
      <c r="D50">
        <v>4</v>
      </c>
      <c r="E50">
        <v>3</v>
      </c>
      <c r="F50">
        <v>4</v>
      </c>
      <c r="G50">
        <v>6</v>
      </c>
    </row>
    <row r="51" spans="1:7" x14ac:dyDescent="0.35">
      <c r="A51" t="s">
        <v>6</v>
      </c>
      <c r="B51" t="s">
        <v>61</v>
      </c>
      <c r="C51">
        <v>2</v>
      </c>
      <c r="D51">
        <v>0</v>
      </c>
      <c r="E51">
        <v>0</v>
      </c>
      <c r="F51">
        <v>0</v>
      </c>
      <c r="G51">
        <v>0</v>
      </c>
    </row>
    <row r="52" spans="1:7" x14ac:dyDescent="0.35">
      <c r="A52" t="s">
        <v>6</v>
      </c>
      <c r="B52" t="s">
        <v>140</v>
      </c>
      <c r="C52">
        <v>6</v>
      </c>
      <c r="D52">
        <v>8</v>
      </c>
      <c r="E52">
        <v>18</v>
      </c>
      <c r="F52">
        <v>13</v>
      </c>
      <c r="G52">
        <v>10</v>
      </c>
    </row>
    <row r="53" spans="1:7" x14ac:dyDescent="0.35">
      <c r="A53" t="s">
        <v>6</v>
      </c>
      <c r="B53" t="s">
        <v>87</v>
      </c>
      <c r="C53">
        <v>7</v>
      </c>
      <c r="D53">
        <v>0</v>
      </c>
      <c r="E53">
        <v>4</v>
      </c>
      <c r="F53">
        <v>11</v>
      </c>
      <c r="G53">
        <v>4</v>
      </c>
    </row>
    <row r="54" spans="1:7" x14ac:dyDescent="0.35">
      <c r="A54" t="s">
        <v>6</v>
      </c>
      <c r="B54" t="s">
        <v>141</v>
      </c>
      <c r="C54">
        <v>4</v>
      </c>
      <c r="D54">
        <v>3</v>
      </c>
      <c r="E54">
        <v>2</v>
      </c>
      <c r="F54">
        <v>19</v>
      </c>
      <c r="G54">
        <v>9</v>
      </c>
    </row>
    <row r="55" spans="1:7" x14ac:dyDescent="0.35">
      <c r="A55" t="s">
        <v>6</v>
      </c>
      <c r="B55" t="s">
        <v>142</v>
      </c>
      <c r="C55">
        <v>1</v>
      </c>
      <c r="D55">
        <v>2</v>
      </c>
      <c r="E55">
        <v>1</v>
      </c>
      <c r="F55">
        <v>4</v>
      </c>
      <c r="G55">
        <v>4</v>
      </c>
    </row>
    <row r="56" spans="1:7" x14ac:dyDescent="0.35">
      <c r="A56" t="s">
        <v>6</v>
      </c>
      <c r="B56" t="s">
        <v>103</v>
      </c>
      <c r="C56">
        <v>0</v>
      </c>
      <c r="D56">
        <v>0</v>
      </c>
      <c r="E56">
        <v>0</v>
      </c>
      <c r="F56">
        <v>2</v>
      </c>
      <c r="G56">
        <v>2</v>
      </c>
    </row>
    <row r="57" spans="1:7" x14ac:dyDescent="0.35">
      <c r="A57" s="36" t="s">
        <v>6</v>
      </c>
      <c r="B57" s="36" t="s">
        <v>186</v>
      </c>
      <c r="C57" s="36">
        <f>SUM(C50:C56)</f>
        <v>21</v>
      </c>
      <c r="D57" s="36">
        <f t="shared" ref="D57:G57" si="5">SUM(D50:D56)</f>
        <v>17</v>
      </c>
      <c r="E57" s="36">
        <f t="shared" si="5"/>
        <v>28</v>
      </c>
      <c r="F57" s="36">
        <f t="shared" si="5"/>
        <v>53</v>
      </c>
      <c r="G57" s="36">
        <f t="shared" si="5"/>
        <v>35</v>
      </c>
    </row>
    <row r="58" spans="1:7" x14ac:dyDescent="0.35">
      <c r="A58" t="s">
        <v>7</v>
      </c>
      <c r="B58" t="s">
        <v>143</v>
      </c>
      <c r="C58">
        <v>0</v>
      </c>
      <c r="D58">
        <v>1</v>
      </c>
      <c r="E58">
        <v>0</v>
      </c>
      <c r="F58">
        <v>0</v>
      </c>
      <c r="G58">
        <v>0</v>
      </c>
    </row>
    <row r="59" spans="1:7" x14ac:dyDescent="0.35">
      <c r="A59" t="s">
        <v>7</v>
      </c>
      <c r="B59" t="s">
        <v>98</v>
      </c>
      <c r="C59">
        <v>12</v>
      </c>
      <c r="D59">
        <v>5</v>
      </c>
      <c r="E59">
        <v>12</v>
      </c>
      <c r="F59">
        <v>16</v>
      </c>
      <c r="G59">
        <v>7</v>
      </c>
    </row>
    <row r="60" spans="1:7" x14ac:dyDescent="0.35">
      <c r="A60" t="s">
        <v>7</v>
      </c>
      <c r="B60" t="s">
        <v>114</v>
      </c>
      <c r="C60">
        <v>20</v>
      </c>
      <c r="D60">
        <v>12</v>
      </c>
      <c r="E60">
        <v>10</v>
      </c>
      <c r="F60">
        <v>24</v>
      </c>
      <c r="G60">
        <v>22</v>
      </c>
    </row>
    <row r="61" spans="1:7" x14ac:dyDescent="0.35">
      <c r="A61" s="36" t="s">
        <v>7</v>
      </c>
      <c r="B61" s="36" t="s">
        <v>187</v>
      </c>
      <c r="C61" s="69">
        <f>C58+C59+C60</f>
        <v>32</v>
      </c>
      <c r="D61" s="69">
        <f t="shared" ref="D61:G61" si="6">D58+D59+D60</f>
        <v>18</v>
      </c>
      <c r="E61" s="69">
        <f t="shared" si="6"/>
        <v>22</v>
      </c>
      <c r="F61" s="69">
        <f t="shared" si="6"/>
        <v>40</v>
      </c>
      <c r="G61" s="69">
        <f t="shared" si="6"/>
        <v>29</v>
      </c>
    </row>
    <row r="62" spans="1:7" x14ac:dyDescent="0.35">
      <c r="A62" t="s">
        <v>8</v>
      </c>
      <c r="B62" t="s">
        <v>77</v>
      </c>
      <c r="C62">
        <v>18</v>
      </c>
      <c r="D62">
        <v>25</v>
      </c>
      <c r="E62">
        <v>29</v>
      </c>
      <c r="F62">
        <v>30</v>
      </c>
      <c r="G62">
        <v>104</v>
      </c>
    </row>
    <row r="63" spans="1:7" x14ac:dyDescent="0.35">
      <c r="A63" t="s">
        <v>8</v>
      </c>
      <c r="B63" t="s">
        <v>144</v>
      </c>
      <c r="C63">
        <v>55</v>
      </c>
      <c r="D63">
        <v>66</v>
      </c>
      <c r="E63">
        <v>65</v>
      </c>
      <c r="F63">
        <v>28</v>
      </c>
      <c r="G63">
        <v>43</v>
      </c>
    </row>
    <row r="64" spans="1:7" x14ac:dyDescent="0.35">
      <c r="A64" t="s">
        <v>8</v>
      </c>
      <c r="B64" t="s">
        <v>256</v>
      </c>
      <c r="C64">
        <v>31</v>
      </c>
      <c r="D64">
        <v>22</v>
      </c>
      <c r="E64">
        <v>26</v>
      </c>
      <c r="F64">
        <v>21</v>
      </c>
      <c r="G64">
        <v>15</v>
      </c>
    </row>
    <row r="65" spans="1:7" x14ac:dyDescent="0.35">
      <c r="A65" t="s">
        <v>8</v>
      </c>
      <c r="B65" t="s">
        <v>96</v>
      </c>
      <c r="C65">
        <v>6</v>
      </c>
      <c r="D65">
        <v>15</v>
      </c>
      <c r="E65">
        <v>15</v>
      </c>
      <c r="F65">
        <v>16</v>
      </c>
      <c r="G65">
        <v>24</v>
      </c>
    </row>
    <row r="66" spans="1:7" x14ac:dyDescent="0.35">
      <c r="A66" s="36" t="s">
        <v>8</v>
      </c>
      <c r="B66" s="36" t="s">
        <v>188</v>
      </c>
      <c r="C66" s="36">
        <f>C62+C63+C64+C65</f>
        <v>110</v>
      </c>
      <c r="D66" s="36">
        <f t="shared" ref="D66:G66" si="7">D62+D63+D64+D65</f>
        <v>128</v>
      </c>
      <c r="E66" s="36">
        <f t="shared" si="7"/>
        <v>135</v>
      </c>
      <c r="F66" s="36">
        <f t="shared" si="7"/>
        <v>95</v>
      </c>
      <c r="G66" s="36">
        <f t="shared" si="7"/>
        <v>186</v>
      </c>
    </row>
    <row r="67" spans="1:7" x14ac:dyDescent="0.35">
      <c r="A67" t="s">
        <v>9</v>
      </c>
      <c r="B67" t="s">
        <v>39</v>
      </c>
      <c r="C67">
        <v>24</v>
      </c>
      <c r="D67">
        <v>18</v>
      </c>
      <c r="E67">
        <v>8</v>
      </c>
      <c r="F67">
        <v>10</v>
      </c>
      <c r="G67">
        <v>19</v>
      </c>
    </row>
    <row r="68" spans="1:7" x14ac:dyDescent="0.35">
      <c r="A68" t="s">
        <v>9</v>
      </c>
      <c r="B68" t="s">
        <v>41</v>
      </c>
      <c r="C68">
        <v>0</v>
      </c>
      <c r="D68">
        <v>0</v>
      </c>
      <c r="E68">
        <v>1</v>
      </c>
      <c r="F68">
        <v>0</v>
      </c>
      <c r="G68">
        <v>2</v>
      </c>
    </row>
    <row r="69" spans="1:7" x14ac:dyDescent="0.35">
      <c r="A69" t="s">
        <v>9</v>
      </c>
      <c r="B69" t="s">
        <v>44</v>
      </c>
      <c r="C69">
        <v>0</v>
      </c>
      <c r="D69">
        <v>0</v>
      </c>
      <c r="E69">
        <v>0</v>
      </c>
      <c r="F69">
        <v>0</v>
      </c>
      <c r="G69">
        <v>0</v>
      </c>
    </row>
    <row r="70" spans="1:7" x14ac:dyDescent="0.35">
      <c r="A70" t="s">
        <v>9</v>
      </c>
      <c r="B70" t="s">
        <v>62</v>
      </c>
      <c r="C70">
        <v>1</v>
      </c>
      <c r="D70">
        <v>4</v>
      </c>
      <c r="E70">
        <v>4</v>
      </c>
      <c r="F70">
        <v>2</v>
      </c>
      <c r="G70">
        <v>6</v>
      </c>
    </row>
    <row r="71" spans="1:7" x14ac:dyDescent="0.35">
      <c r="A71" t="s">
        <v>9</v>
      </c>
      <c r="B71" t="s">
        <v>146</v>
      </c>
      <c r="C71">
        <v>0</v>
      </c>
      <c r="D71">
        <v>0</v>
      </c>
      <c r="E71">
        <v>0</v>
      </c>
      <c r="F71">
        <v>1</v>
      </c>
      <c r="G71">
        <v>0</v>
      </c>
    </row>
    <row r="72" spans="1:7" x14ac:dyDescent="0.35">
      <c r="A72" t="s">
        <v>9</v>
      </c>
      <c r="B72" t="s">
        <v>147</v>
      </c>
      <c r="C72">
        <v>0</v>
      </c>
      <c r="D72">
        <v>2</v>
      </c>
      <c r="E72">
        <v>1</v>
      </c>
      <c r="F72">
        <v>0</v>
      </c>
      <c r="G72">
        <v>0</v>
      </c>
    </row>
    <row r="73" spans="1:7" x14ac:dyDescent="0.35">
      <c r="A73" t="s">
        <v>9</v>
      </c>
      <c r="B73" t="s">
        <v>72</v>
      </c>
      <c r="C73">
        <v>1</v>
      </c>
      <c r="D73">
        <v>1</v>
      </c>
      <c r="E73">
        <v>1</v>
      </c>
      <c r="F73">
        <v>0</v>
      </c>
      <c r="G73">
        <v>1</v>
      </c>
    </row>
    <row r="74" spans="1:7" x14ac:dyDescent="0.35">
      <c r="A74" t="s">
        <v>9</v>
      </c>
      <c r="B74" t="s">
        <v>86</v>
      </c>
      <c r="C74">
        <v>1</v>
      </c>
      <c r="D74">
        <v>0</v>
      </c>
      <c r="E74">
        <v>1</v>
      </c>
      <c r="F74">
        <v>1</v>
      </c>
      <c r="G74">
        <v>0</v>
      </c>
    </row>
    <row r="75" spans="1:7" x14ac:dyDescent="0.35">
      <c r="A75" t="s">
        <v>9</v>
      </c>
      <c r="B75" t="s">
        <v>112</v>
      </c>
      <c r="C75">
        <v>7</v>
      </c>
      <c r="D75">
        <v>15</v>
      </c>
      <c r="E75">
        <v>9</v>
      </c>
      <c r="F75">
        <v>5</v>
      </c>
      <c r="G75">
        <v>9</v>
      </c>
    </row>
    <row r="76" spans="1:7" x14ac:dyDescent="0.35">
      <c r="A76" s="36" t="s">
        <v>9</v>
      </c>
      <c r="B76" s="36" t="s">
        <v>189</v>
      </c>
      <c r="C76" s="36">
        <f>SUM(C67:C75)</f>
        <v>34</v>
      </c>
      <c r="D76" s="36">
        <f t="shared" ref="D76:G76" si="8">SUM(D67:D75)</f>
        <v>40</v>
      </c>
      <c r="E76" s="36">
        <f t="shared" si="8"/>
        <v>25</v>
      </c>
      <c r="F76" s="36">
        <f t="shared" si="8"/>
        <v>19</v>
      </c>
      <c r="G76" s="36">
        <f t="shared" si="8"/>
        <v>37</v>
      </c>
    </row>
    <row r="77" spans="1:7" x14ac:dyDescent="0.35">
      <c r="A77" t="s">
        <v>10</v>
      </c>
      <c r="B77" t="s">
        <v>148</v>
      </c>
      <c r="C77">
        <v>66</v>
      </c>
      <c r="D77">
        <v>100</v>
      </c>
      <c r="E77">
        <v>47</v>
      </c>
      <c r="F77">
        <v>42</v>
      </c>
      <c r="G77">
        <v>20</v>
      </c>
    </row>
    <row r="78" spans="1:7" x14ac:dyDescent="0.35">
      <c r="A78" t="s">
        <v>10</v>
      </c>
      <c r="B78" t="s">
        <v>67</v>
      </c>
      <c r="C78">
        <v>3</v>
      </c>
      <c r="D78">
        <v>17</v>
      </c>
      <c r="E78">
        <v>9</v>
      </c>
      <c r="F78">
        <v>4</v>
      </c>
      <c r="G78">
        <v>8</v>
      </c>
    </row>
    <row r="79" spans="1:7" x14ac:dyDescent="0.35">
      <c r="A79" t="s">
        <v>10</v>
      </c>
      <c r="B79" t="s">
        <v>70</v>
      </c>
      <c r="C79">
        <v>11</v>
      </c>
      <c r="D79">
        <v>15</v>
      </c>
      <c r="E79">
        <v>6</v>
      </c>
      <c r="F79">
        <v>10</v>
      </c>
      <c r="G79">
        <v>20</v>
      </c>
    </row>
    <row r="80" spans="1:7" x14ac:dyDescent="0.35">
      <c r="A80" t="s">
        <v>10</v>
      </c>
      <c r="B80" t="s">
        <v>71</v>
      </c>
      <c r="C80">
        <v>0</v>
      </c>
      <c r="D80">
        <v>0</v>
      </c>
      <c r="E80">
        <v>0</v>
      </c>
      <c r="F80">
        <v>2</v>
      </c>
      <c r="G80">
        <v>1</v>
      </c>
    </row>
    <row r="81" spans="1:7" x14ac:dyDescent="0.35">
      <c r="A81" t="s">
        <v>10</v>
      </c>
      <c r="B81" t="s">
        <v>75</v>
      </c>
      <c r="C81">
        <v>17</v>
      </c>
      <c r="D81">
        <v>23</v>
      </c>
      <c r="E81">
        <v>5</v>
      </c>
      <c r="F81">
        <v>5</v>
      </c>
      <c r="G81">
        <v>14</v>
      </c>
    </row>
    <row r="82" spans="1:7" x14ac:dyDescent="0.35">
      <c r="A82" t="s">
        <v>10</v>
      </c>
      <c r="B82" t="s">
        <v>149</v>
      </c>
      <c r="C82">
        <v>10</v>
      </c>
      <c r="D82">
        <v>10</v>
      </c>
      <c r="E82">
        <v>2</v>
      </c>
      <c r="F82">
        <v>1</v>
      </c>
      <c r="G82">
        <v>0</v>
      </c>
    </row>
    <row r="83" spans="1:7" x14ac:dyDescent="0.35">
      <c r="A83" t="s">
        <v>10</v>
      </c>
      <c r="B83" t="s">
        <v>84</v>
      </c>
      <c r="C83">
        <v>18</v>
      </c>
      <c r="D83">
        <v>61</v>
      </c>
      <c r="E83">
        <v>71</v>
      </c>
      <c r="F83">
        <v>36</v>
      </c>
      <c r="G83">
        <v>129</v>
      </c>
    </row>
    <row r="84" spans="1:7" x14ac:dyDescent="0.35">
      <c r="A84" t="s">
        <v>10</v>
      </c>
      <c r="B84" t="s">
        <v>88</v>
      </c>
      <c r="C84">
        <v>5</v>
      </c>
      <c r="D84">
        <v>4</v>
      </c>
      <c r="E84">
        <v>7</v>
      </c>
      <c r="F84">
        <v>21</v>
      </c>
      <c r="G84">
        <v>13</v>
      </c>
    </row>
    <row r="85" spans="1:7" x14ac:dyDescent="0.35">
      <c r="A85" t="s">
        <v>10</v>
      </c>
      <c r="B85" t="s">
        <v>99</v>
      </c>
      <c r="C85">
        <v>35</v>
      </c>
      <c r="D85">
        <v>50</v>
      </c>
      <c r="E85">
        <v>31</v>
      </c>
      <c r="F85">
        <v>28</v>
      </c>
      <c r="G85">
        <v>45</v>
      </c>
    </row>
    <row r="86" spans="1:7" x14ac:dyDescent="0.35">
      <c r="A86" t="s">
        <v>10</v>
      </c>
      <c r="B86" t="s">
        <v>101</v>
      </c>
      <c r="C86">
        <v>15</v>
      </c>
      <c r="D86">
        <v>12</v>
      </c>
      <c r="E86">
        <v>11</v>
      </c>
      <c r="F86">
        <v>6</v>
      </c>
      <c r="G86">
        <v>29</v>
      </c>
    </row>
    <row r="87" spans="1:7" x14ac:dyDescent="0.35">
      <c r="A87" t="s">
        <v>10</v>
      </c>
      <c r="B87" t="s">
        <v>105</v>
      </c>
      <c r="C87">
        <v>1</v>
      </c>
      <c r="D87">
        <v>3</v>
      </c>
      <c r="E87">
        <v>4</v>
      </c>
      <c r="F87">
        <v>0</v>
      </c>
      <c r="G87">
        <v>10</v>
      </c>
    </row>
    <row r="88" spans="1:7" x14ac:dyDescent="0.35">
      <c r="A88" t="s">
        <v>10</v>
      </c>
      <c r="B88" t="s">
        <v>107</v>
      </c>
      <c r="C88">
        <v>3</v>
      </c>
      <c r="D88">
        <v>1</v>
      </c>
      <c r="E88">
        <v>1</v>
      </c>
      <c r="F88">
        <v>1</v>
      </c>
      <c r="G88">
        <v>1</v>
      </c>
    </row>
    <row r="89" spans="1:7" x14ac:dyDescent="0.35">
      <c r="A89" s="36" t="s">
        <v>10</v>
      </c>
      <c r="B89" s="36" t="s">
        <v>190</v>
      </c>
      <c r="C89" s="36">
        <f>SUM(C77:C88)</f>
        <v>184</v>
      </c>
      <c r="D89" s="36">
        <f t="shared" ref="D89:G89" si="9">SUM(D77:D88)</f>
        <v>296</v>
      </c>
      <c r="E89" s="36">
        <f t="shared" si="9"/>
        <v>194</v>
      </c>
      <c r="F89" s="36">
        <f t="shared" si="9"/>
        <v>156</v>
      </c>
      <c r="G89" s="36">
        <f t="shared" si="9"/>
        <v>290</v>
      </c>
    </row>
    <row r="90" spans="1:7" x14ac:dyDescent="0.35">
      <c r="A90" t="s">
        <v>11</v>
      </c>
      <c r="B90" t="s">
        <v>150</v>
      </c>
      <c r="C90">
        <v>24</v>
      </c>
      <c r="D90">
        <v>22</v>
      </c>
      <c r="E90">
        <v>23</v>
      </c>
      <c r="F90">
        <v>29</v>
      </c>
      <c r="G90">
        <v>36</v>
      </c>
    </row>
    <row r="91" spans="1:7" x14ac:dyDescent="0.35">
      <c r="A91" t="s">
        <v>11</v>
      </c>
      <c r="B91" t="s">
        <v>91</v>
      </c>
      <c r="C91">
        <v>19</v>
      </c>
      <c r="D91">
        <v>3</v>
      </c>
      <c r="E91">
        <v>18</v>
      </c>
      <c r="F91">
        <v>33</v>
      </c>
      <c r="G91">
        <v>21</v>
      </c>
    </row>
    <row r="92" spans="1:7" x14ac:dyDescent="0.35">
      <c r="A92" s="36" t="s">
        <v>11</v>
      </c>
      <c r="B92" s="36" t="s">
        <v>191</v>
      </c>
      <c r="C92" s="36">
        <f>C90+C91</f>
        <v>43</v>
      </c>
      <c r="D92" s="36">
        <f t="shared" ref="D92:G92" si="10">D90+D91</f>
        <v>25</v>
      </c>
      <c r="E92" s="36">
        <f t="shared" si="10"/>
        <v>41</v>
      </c>
      <c r="F92" s="36">
        <f t="shared" si="10"/>
        <v>62</v>
      </c>
      <c r="G92" s="36">
        <f t="shared" si="10"/>
        <v>57</v>
      </c>
    </row>
    <row r="93" spans="1:7" x14ac:dyDescent="0.35">
      <c r="A93" t="s">
        <v>12</v>
      </c>
      <c r="B93" t="s">
        <v>40</v>
      </c>
      <c r="C93">
        <v>20</v>
      </c>
      <c r="D93">
        <v>23</v>
      </c>
      <c r="E93">
        <v>4</v>
      </c>
      <c r="F93">
        <v>7</v>
      </c>
      <c r="G93">
        <v>4</v>
      </c>
    </row>
    <row r="94" spans="1:7" x14ac:dyDescent="0.35">
      <c r="A94" t="s">
        <v>12</v>
      </c>
      <c r="B94" t="s">
        <v>52</v>
      </c>
      <c r="C94">
        <v>1</v>
      </c>
      <c r="D94">
        <v>1</v>
      </c>
      <c r="E94">
        <v>0</v>
      </c>
      <c r="F94">
        <v>2</v>
      </c>
      <c r="G94">
        <v>0</v>
      </c>
    </row>
    <row r="95" spans="1:7" x14ac:dyDescent="0.35">
      <c r="A95" t="s">
        <v>12</v>
      </c>
      <c r="B95" t="s">
        <v>79</v>
      </c>
      <c r="C95">
        <v>1</v>
      </c>
      <c r="D95">
        <v>6</v>
      </c>
      <c r="E95">
        <v>1</v>
      </c>
      <c r="F95">
        <v>0</v>
      </c>
      <c r="G95">
        <v>1</v>
      </c>
    </row>
    <row r="96" spans="1:7" x14ac:dyDescent="0.35">
      <c r="A96" t="s">
        <v>12</v>
      </c>
      <c r="B96" t="s">
        <v>82</v>
      </c>
      <c r="C96">
        <v>28</v>
      </c>
      <c r="D96">
        <v>28</v>
      </c>
      <c r="E96">
        <v>16</v>
      </c>
      <c r="F96">
        <v>17</v>
      </c>
      <c r="G96">
        <v>10</v>
      </c>
    </row>
    <row r="97" spans="1:7" x14ac:dyDescent="0.35">
      <c r="A97" t="s">
        <v>12</v>
      </c>
      <c r="B97" t="s">
        <v>151</v>
      </c>
      <c r="C97">
        <v>30</v>
      </c>
      <c r="D97">
        <v>21</v>
      </c>
      <c r="E97">
        <v>30</v>
      </c>
      <c r="F97">
        <v>22</v>
      </c>
      <c r="G97">
        <v>29</v>
      </c>
    </row>
    <row r="98" spans="1:7" x14ac:dyDescent="0.35">
      <c r="A98" t="s">
        <v>12</v>
      </c>
      <c r="B98" t="s">
        <v>102</v>
      </c>
      <c r="C98">
        <v>7</v>
      </c>
      <c r="D98">
        <v>10</v>
      </c>
      <c r="E98">
        <v>9</v>
      </c>
      <c r="F98">
        <v>14</v>
      </c>
      <c r="G98">
        <v>16</v>
      </c>
    </row>
    <row r="99" spans="1:7" x14ac:dyDescent="0.35">
      <c r="A99" s="36" t="s">
        <v>12</v>
      </c>
      <c r="B99" s="36" t="s">
        <v>192</v>
      </c>
      <c r="C99" s="36">
        <f>SUM(C93:C98)</f>
        <v>87</v>
      </c>
      <c r="D99" s="36">
        <f t="shared" ref="D99:G99" si="11">SUM(D93:D98)</f>
        <v>89</v>
      </c>
      <c r="E99" s="36">
        <f t="shared" si="11"/>
        <v>60</v>
      </c>
      <c r="F99" s="36">
        <f t="shared" si="11"/>
        <v>62</v>
      </c>
      <c r="G99" s="36">
        <f t="shared" si="11"/>
        <v>60</v>
      </c>
    </row>
    <row r="100" spans="1:7" x14ac:dyDescent="0.35">
      <c r="A100" t="s">
        <v>13</v>
      </c>
      <c r="B100" t="s">
        <v>152</v>
      </c>
      <c r="C100">
        <v>0</v>
      </c>
      <c r="D100">
        <v>0</v>
      </c>
      <c r="E100">
        <v>0</v>
      </c>
      <c r="F100">
        <v>1</v>
      </c>
      <c r="G100">
        <v>0</v>
      </c>
    </row>
    <row r="101" spans="1:7" x14ac:dyDescent="0.35">
      <c r="A101" t="s">
        <v>13</v>
      </c>
      <c r="B101" t="s">
        <v>58</v>
      </c>
      <c r="C101">
        <v>0</v>
      </c>
      <c r="D101">
        <v>0</v>
      </c>
      <c r="E101">
        <v>1</v>
      </c>
      <c r="F101">
        <v>0</v>
      </c>
      <c r="G101">
        <v>0</v>
      </c>
    </row>
    <row r="102" spans="1:7" x14ac:dyDescent="0.35">
      <c r="A102" t="s">
        <v>13</v>
      </c>
      <c r="B102" t="s">
        <v>228</v>
      </c>
      <c r="C102">
        <v>4</v>
      </c>
      <c r="D102">
        <v>2</v>
      </c>
      <c r="E102">
        <v>0</v>
      </c>
      <c r="F102">
        <v>2</v>
      </c>
      <c r="G102">
        <v>0</v>
      </c>
    </row>
    <row r="103" spans="1:7" x14ac:dyDescent="0.35">
      <c r="A103" t="s">
        <v>13</v>
      </c>
      <c r="B103" t="s">
        <v>69</v>
      </c>
      <c r="C103">
        <v>8</v>
      </c>
      <c r="D103">
        <v>10</v>
      </c>
      <c r="E103">
        <v>11</v>
      </c>
      <c r="F103">
        <v>20</v>
      </c>
      <c r="G103">
        <v>7</v>
      </c>
    </row>
    <row r="104" spans="1:7" x14ac:dyDescent="0.35">
      <c r="A104" t="s">
        <v>13</v>
      </c>
      <c r="B104" t="s">
        <v>76</v>
      </c>
      <c r="C104">
        <v>2</v>
      </c>
      <c r="D104">
        <v>1</v>
      </c>
      <c r="E104">
        <v>0</v>
      </c>
      <c r="F104">
        <v>1</v>
      </c>
      <c r="G104">
        <v>0</v>
      </c>
    </row>
    <row r="105" spans="1:7" x14ac:dyDescent="0.35">
      <c r="A105" t="s">
        <v>13</v>
      </c>
      <c r="B105" t="s">
        <v>81</v>
      </c>
      <c r="C105">
        <v>3</v>
      </c>
      <c r="D105">
        <v>2</v>
      </c>
      <c r="E105">
        <v>0</v>
      </c>
      <c r="F105">
        <v>2</v>
      </c>
      <c r="G105">
        <v>0</v>
      </c>
    </row>
    <row r="106" spans="1:7" x14ac:dyDescent="0.35">
      <c r="A106" t="s">
        <v>13</v>
      </c>
      <c r="B106" t="s">
        <v>154</v>
      </c>
      <c r="C106">
        <v>0</v>
      </c>
      <c r="D106">
        <v>0</v>
      </c>
      <c r="E106">
        <v>0</v>
      </c>
      <c r="F106">
        <v>0</v>
      </c>
      <c r="G106">
        <v>0</v>
      </c>
    </row>
    <row r="107" spans="1:7" x14ac:dyDescent="0.35">
      <c r="A107" t="s">
        <v>13</v>
      </c>
      <c r="B107" t="s">
        <v>155</v>
      </c>
      <c r="C107">
        <v>0</v>
      </c>
      <c r="D107">
        <v>4</v>
      </c>
      <c r="E107">
        <v>9</v>
      </c>
      <c r="F107">
        <v>1</v>
      </c>
      <c r="G107">
        <v>1</v>
      </c>
    </row>
    <row r="108" spans="1:7" x14ac:dyDescent="0.35">
      <c r="A108" t="s">
        <v>13</v>
      </c>
      <c r="B108" t="s">
        <v>89</v>
      </c>
      <c r="C108">
        <v>2</v>
      </c>
      <c r="D108">
        <v>4</v>
      </c>
      <c r="E108">
        <v>3</v>
      </c>
      <c r="F108">
        <v>4</v>
      </c>
      <c r="G108">
        <v>3</v>
      </c>
    </row>
    <row r="109" spans="1:7" x14ac:dyDescent="0.35">
      <c r="A109" t="s">
        <v>13</v>
      </c>
      <c r="B109" t="s">
        <v>156</v>
      </c>
      <c r="C109">
        <v>10</v>
      </c>
      <c r="D109">
        <v>4</v>
      </c>
      <c r="E109">
        <v>2</v>
      </c>
      <c r="F109">
        <v>0</v>
      </c>
      <c r="G109">
        <v>6</v>
      </c>
    </row>
    <row r="110" spans="1:7" x14ac:dyDescent="0.35">
      <c r="A110" t="s">
        <v>13</v>
      </c>
      <c r="B110" t="s">
        <v>100</v>
      </c>
      <c r="C110">
        <v>0</v>
      </c>
      <c r="D110">
        <v>2</v>
      </c>
      <c r="E110">
        <v>0</v>
      </c>
      <c r="F110">
        <v>0</v>
      </c>
      <c r="G110">
        <v>0</v>
      </c>
    </row>
    <row r="111" spans="1:7" x14ac:dyDescent="0.35">
      <c r="A111" t="s">
        <v>13</v>
      </c>
      <c r="B111" t="s">
        <v>106</v>
      </c>
      <c r="C111">
        <v>18</v>
      </c>
      <c r="D111">
        <v>27</v>
      </c>
      <c r="E111">
        <v>28</v>
      </c>
      <c r="F111">
        <v>28</v>
      </c>
      <c r="G111">
        <v>34</v>
      </c>
    </row>
    <row r="112" spans="1:7" x14ac:dyDescent="0.35">
      <c r="A112" s="36" t="s">
        <v>13</v>
      </c>
      <c r="B112" s="36" t="s">
        <v>193</v>
      </c>
      <c r="C112" s="36">
        <f>SUM(C100:C111)</f>
        <v>47</v>
      </c>
      <c r="D112" s="36">
        <f t="shared" ref="D112:G112" si="12">SUM(D100:D111)</f>
        <v>56</v>
      </c>
      <c r="E112" s="36">
        <f t="shared" si="12"/>
        <v>54</v>
      </c>
      <c r="F112" s="36">
        <f t="shared" si="12"/>
        <v>59</v>
      </c>
      <c r="G112" s="36">
        <f t="shared" si="12"/>
        <v>51</v>
      </c>
    </row>
    <row r="113" spans="1:7" x14ac:dyDescent="0.35">
      <c r="A113" t="s">
        <v>14</v>
      </c>
      <c r="B113" t="s">
        <v>157</v>
      </c>
      <c r="C113">
        <v>16</v>
      </c>
      <c r="D113">
        <v>37</v>
      </c>
      <c r="E113">
        <v>21</v>
      </c>
      <c r="F113">
        <v>12</v>
      </c>
      <c r="G113">
        <v>32</v>
      </c>
    </row>
    <row r="114" spans="1:7" x14ac:dyDescent="0.35">
      <c r="A114" t="s">
        <v>14</v>
      </c>
      <c r="B114" t="s">
        <v>158</v>
      </c>
      <c r="C114">
        <v>0</v>
      </c>
      <c r="D114">
        <v>1</v>
      </c>
      <c r="E114">
        <v>0</v>
      </c>
      <c r="F114">
        <v>0</v>
      </c>
      <c r="G114">
        <v>0</v>
      </c>
    </row>
    <row r="115" spans="1:7" x14ac:dyDescent="0.35">
      <c r="A115" s="36" t="s">
        <v>14</v>
      </c>
      <c r="B115" s="36" t="s">
        <v>194</v>
      </c>
      <c r="C115" s="36">
        <f>C113+C114</f>
        <v>16</v>
      </c>
      <c r="D115" s="36">
        <f t="shared" ref="D115:G115" si="13">D113+D114</f>
        <v>38</v>
      </c>
      <c r="E115" s="36">
        <f t="shared" si="13"/>
        <v>21</v>
      </c>
      <c r="F115" s="36">
        <f t="shared" si="13"/>
        <v>12</v>
      </c>
      <c r="G115" s="36">
        <f t="shared" si="13"/>
        <v>32</v>
      </c>
    </row>
    <row r="116" spans="1:7" x14ac:dyDescent="0.35">
      <c r="A116" t="s">
        <v>15</v>
      </c>
      <c r="B116" t="s">
        <v>159</v>
      </c>
      <c r="C116">
        <v>3</v>
      </c>
      <c r="D116">
        <v>2</v>
      </c>
      <c r="E116">
        <v>6</v>
      </c>
      <c r="F116">
        <v>5</v>
      </c>
      <c r="G116">
        <v>4</v>
      </c>
    </row>
    <row r="117" spans="1:7" x14ac:dyDescent="0.35">
      <c r="A117" t="s">
        <v>257</v>
      </c>
      <c r="B117" t="s">
        <v>160</v>
      </c>
      <c r="C117">
        <v>0</v>
      </c>
      <c r="D117">
        <v>0</v>
      </c>
      <c r="E117">
        <v>1</v>
      </c>
      <c r="F117">
        <v>0</v>
      </c>
      <c r="G117">
        <v>0</v>
      </c>
    </row>
    <row r="118" spans="1:7" x14ac:dyDescent="0.35">
      <c r="A118" s="36" t="s">
        <v>15</v>
      </c>
      <c r="B118" s="36" t="s">
        <v>195</v>
      </c>
      <c r="C118" s="36">
        <f>C116+C117</f>
        <v>3</v>
      </c>
      <c r="D118" s="36">
        <f t="shared" ref="D118:G118" si="14">D116+D117</f>
        <v>2</v>
      </c>
      <c r="E118" s="36">
        <f t="shared" si="14"/>
        <v>7</v>
      </c>
      <c r="F118" s="36">
        <f t="shared" si="14"/>
        <v>5</v>
      </c>
      <c r="G118" s="36">
        <f t="shared" si="14"/>
        <v>4</v>
      </c>
    </row>
    <row r="119" spans="1:7" x14ac:dyDescent="0.35">
      <c r="A119" t="s">
        <v>16</v>
      </c>
      <c r="B119" t="s">
        <v>45</v>
      </c>
      <c r="C119">
        <v>44</v>
      </c>
      <c r="D119">
        <v>40</v>
      </c>
      <c r="E119">
        <v>41</v>
      </c>
      <c r="F119">
        <v>48</v>
      </c>
      <c r="G119">
        <v>31</v>
      </c>
    </row>
    <row r="120" spans="1:7" x14ac:dyDescent="0.35">
      <c r="A120" s="36" t="s">
        <v>16</v>
      </c>
      <c r="B120" s="36" t="s">
        <v>196</v>
      </c>
      <c r="C120" s="36">
        <f>C119</f>
        <v>44</v>
      </c>
      <c r="D120" s="36">
        <f t="shared" ref="D120:G120" si="15">D119</f>
        <v>40</v>
      </c>
      <c r="E120" s="36">
        <f t="shared" si="15"/>
        <v>41</v>
      </c>
      <c r="F120" s="36">
        <f t="shared" si="15"/>
        <v>48</v>
      </c>
      <c r="G120" s="36">
        <f t="shared" si="15"/>
        <v>31</v>
      </c>
    </row>
    <row r="121" spans="1:7" x14ac:dyDescent="0.35">
      <c r="A121" t="s">
        <v>17</v>
      </c>
      <c r="B121" t="s">
        <v>161</v>
      </c>
      <c r="C121">
        <v>21</v>
      </c>
      <c r="D121">
        <v>29</v>
      </c>
      <c r="E121">
        <v>20</v>
      </c>
      <c r="F121">
        <v>19</v>
      </c>
      <c r="G121">
        <v>20</v>
      </c>
    </row>
    <row r="122" spans="1:7" x14ac:dyDescent="0.35">
      <c r="A122" s="36" t="s">
        <v>17</v>
      </c>
      <c r="B122" s="36" t="s">
        <v>197</v>
      </c>
      <c r="C122" s="36">
        <f>C121</f>
        <v>21</v>
      </c>
      <c r="D122" s="36">
        <f t="shared" ref="D122:G122" si="16">D121</f>
        <v>29</v>
      </c>
      <c r="E122" s="36">
        <f t="shared" si="16"/>
        <v>20</v>
      </c>
      <c r="F122" s="36">
        <f t="shared" si="16"/>
        <v>19</v>
      </c>
      <c r="G122" s="36">
        <f t="shared" si="16"/>
        <v>20</v>
      </c>
    </row>
    <row r="123" spans="1:7" x14ac:dyDescent="0.35">
      <c r="A123" t="s">
        <v>18</v>
      </c>
      <c r="B123" t="s">
        <v>162</v>
      </c>
      <c r="C123">
        <v>3</v>
      </c>
      <c r="D123">
        <v>9</v>
      </c>
      <c r="E123">
        <v>4</v>
      </c>
      <c r="F123">
        <v>6</v>
      </c>
      <c r="G123">
        <v>12</v>
      </c>
    </row>
    <row r="124" spans="1:7" x14ac:dyDescent="0.35">
      <c r="A124" t="s">
        <v>18</v>
      </c>
      <c r="B124" t="s">
        <v>110</v>
      </c>
      <c r="C124">
        <v>1</v>
      </c>
      <c r="D124">
        <v>1</v>
      </c>
      <c r="E124">
        <v>1</v>
      </c>
      <c r="F124">
        <v>1</v>
      </c>
      <c r="G124">
        <v>0</v>
      </c>
    </row>
    <row r="125" spans="1:7" x14ac:dyDescent="0.35">
      <c r="A125" t="s">
        <v>18</v>
      </c>
      <c r="B125" t="s">
        <v>115</v>
      </c>
      <c r="C125">
        <v>0</v>
      </c>
      <c r="D125">
        <v>0</v>
      </c>
      <c r="E125">
        <v>0</v>
      </c>
      <c r="F125">
        <v>0</v>
      </c>
      <c r="G125">
        <v>0</v>
      </c>
    </row>
    <row r="126" spans="1:7" x14ac:dyDescent="0.35">
      <c r="A126" s="36" t="s">
        <v>18</v>
      </c>
      <c r="B126" s="36" t="s">
        <v>198</v>
      </c>
      <c r="C126" s="36">
        <f>C123+C124+C125</f>
        <v>4</v>
      </c>
      <c r="D126" s="36">
        <f t="shared" ref="D126:G126" si="17">D123+D124+D125</f>
        <v>10</v>
      </c>
      <c r="E126" s="36">
        <f t="shared" si="17"/>
        <v>5</v>
      </c>
      <c r="F126" s="36">
        <f t="shared" si="17"/>
        <v>7</v>
      </c>
      <c r="G126" s="36">
        <f t="shared" si="17"/>
        <v>12</v>
      </c>
    </row>
    <row r="127" spans="1:7" x14ac:dyDescent="0.35">
      <c r="A127" t="s">
        <v>19</v>
      </c>
      <c r="B127" t="s">
        <v>163</v>
      </c>
      <c r="C127">
        <v>3</v>
      </c>
      <c r="D127">
        <v>6</v>
      </c>
      <c r="E127">
        <v>4</v>
      </c>
      <c r="F127">
        <v>6</v>
      </c>
      <c r="G127">
        <v>2</v>
      </c>
    </row>
    <row r="128" spans="1:7" x14ac:dyDescent="0.35">
      <c r="A128" t="s">
        <v>19</v>
      </c>
      <c r="B128" t="s">
        <v>164</v>
      </c>
      <c r="C128">
        <v>2</v>
      </c>
      <c r="D128">
        <v>4</v>
      </c>
      <c r="E128">
        <v>2</v>
      </c>
      <c r="F128">
        <v>6</v>
      </c>
      <c r="G128">
        <v>4</v>
      </c>
    </row>
    <row r="129" spans="1:7" x14ac:dyDescent="0.35">
      <c r="A129" t="s">
        <v>19</v>
      </c>
      <c r="B129" t="s">
        <v>65</v>
      </c>
      <c r="C129">
        <v>1</v>
      </c>
      <c r="D129">
        <v>5</v>
      </c>
      <c r="E129">
        <v>4</v>
      </c>
      <c r="F129">
        <v>0</v>
      </c>
      <c r="G129">
        <v>2</v>
      </c>
    </row>
    <row r="130" spans="1:7" x14ac:dyDescent="0.35">
      <c r="A130" s="36" t="s">
        <v>19</v>
      </c>
      <c r="B130" s="36" t="s">
        <v>199</v>
      </c>
      <c r="C130" s="36">
        <f>C127+C128+C129</f>
        <v>6</v>
      </c>
      <c r="D130" s="36">
        <f t="shared" ref="D130:G130" si="18">D127+D128+D129</f>
        <v>15</v>
      </c>
      <c r="E130" s="36">
        <f t="shared" si="18"/>
        <v>10</v>
      </c>
      <c r="F130" s="36">
        <f t="shared" si="18"/>
        <v>12</v>
      </c>
      <c r="G130" s="36">
        <f t="shared" si="18"/>
        <v>8</v>
      </c>
    </row>
    <row r="131" spans="1:7" x14ac:dyDescent="0.35">
      <c r="A131" t="s">
        <v>20</v>
      </c>
      <c r="B131" t="s">
        <v>51</v>
      </c>
      <c r="C131">
        <v>0</v>
      </c>
      <c r="D131">
        <v>1</v>
      </c>
      <c r="E131">
        <v>2</v>
      </c>
      <c r="F131">
        <v>0</v>
      </c>
      <c r="G131">
        <v>0</v>
      </c>
    </row>
    <row r="132" spans="1:7" x14ac:dyDescent="0.35">
      <c r="A132" t="s">
        <v>20</v>
      </c>
      <c r="B132" t="s">
        <v>53</v>
      </c>
      <c r="C132">
        <v>1</v>
      </c>
      <c r="D132">
        <v>0</v>
      </c>
      <c r="E132">
        <v>0</v>
      </c>
      <c r="F132">
        <v>0</v>
      </c>
      <c r="G132">
        <v>1</v>
      </c>
    </row>
    <row r="133" spans="1:7" x14ac:dyDescent="0.35">
      <c r="A133" t="s">
        <v>20</v>
      </c>
      <c r="B133" t="s">
        <v>165</v>
      </c>
      <c r="C133">
        <v>4</v>
      </c>
      <c r="D133">
        <v>9</v>
      </c>
      <c r="E133">
        <v>11</v>
      </c>
      <c r="F133">
        <v>19</v>
      </c>
      <c r="G133">
        <v>14</v>
      </c>
    </row>
    <row r="134" spans="1:7" x14ac:dyDescent="0.35">
      <c r="A134" t="s">
        <v>20</v>
      </c>
      <c r="B134" t="s">
        <v>166</v>
      </c>
      <c r="C134">
        <v>0</v>
      </c>
      <c r="D134">
        <v>0</v>
      </c>
      <c r="E134">
        <v>1</v>
      </c>
      <c r="F134">
        <v>1</v>
      </c>
      <c r="G134">
        <v>0</v>
      </c>
    </row>
    <row r="135" spans="1:7" x14ac:dyDescent="0.35">
      <c r="A135" s="36" t="s">
        <v>20</v>
      </c>
      <c r="B135" s="36" t="s">
        <v>200</v>
      </c>
      <c r="C135" s="36">
        <f>C131+C132+C133+C134</f>
        <v>5</v>
      </c>
      <c r="D135" s="36">
        <f t="shared" ref="D135:G135" si="19">D131+D132+D133+D134</f>
        <v>10</v>
      </c>
      <c r="E135" s="36">
        <f t="shared" si="19"/>
        <v>14</v>
      </c>
      <c r="F135" s="36">
        <f t="shared" si="19"/>
        <v>20</v>
      </c>
      <c r="G135" s="36">
        <f t="shared" si="19"/>
        <v>15</v>
      </c>
    </row>
    <row r="136" spans="1:7" x14ac:dyDescent="0.35">
      <c r="A136" t="s">
        <v>21</v>
      </c>
      <c r="B136" t="s">
        <v>167</v>
      </c>
      <c r="C136">
        <v>0</v>
      </c>
      <c r="D136">
        <v>0</v>
      </c>
      <c r="E136">
        <v>1</v>
      </c>
      <c r="F136">
        <v>0</v>
      </c>
      <c r="G136">
        <v>0</v>
      </c>
    </row>
    <row r="137" spans="1:7" x14ac:dyDescent="0.35">
      <c r="A137" t="s">
        <v>21</v>
      </c>
      <c r="B137" t="s">
        <v>78</v>
      </c>
      <c r="C137">
        <v>0</v>
      </c>
      <c r="D137">
        <v>1</v>
      </c>
      <c r="E137">
        <v>0</v>
      </c>
      <c r="F137">
        <v>0</v>
      </c>
      <c r="G137">
        <v>1</v>
      </c>
    </row>
    <row r="138" spans="1:7" x14ac:dyDescent="0.35">
      <c r="A138" t="s">
        <v>21</v>
      </c>
      <c r="B138" t="s">
        <v>80</v>
      </c>
      <c r="C138">
        <v>0</v>
      </c>
      <c r="D138">
        <v>0</v>
      </c>
      <c r="E138">
        <v>1</v>
      </c>
      <c r="F138">
        <v>0</v>
      </c>
      <c r="G138">
        <v>0</v>
      </c>
    </row>
    <row r="139" spans="1:7" x14ac:dyDescent="0.35">
      <c r="A139" t="s">
        <v>21</v>
      </c>
      <c r="B139" t="s">
        <v>85</v>
      </c>
      <c r="C139">
        <v>0</v>
      </c>
      <c r="D139">
        <v>0</v>
      </c>
      <c r="E139">
        <v>0</v>
      </c>
      <c r="F139">
        <v>0</v>
      </c>
      <c r="G139">
        <v>0</v>
      </c>
    </row>
    <row r="140" spans="1:7" x14ac:dyDescent="0.35">
      <c r="A140" t="s">
        <v>21</v>
      </c>
      <c r="B140" t="s">
        <v>92</v>
      </c>
      <c r="C140">
        <v>1</v>
      </c>
      <c r="D140">
        <v>0</v>
      </c>
      <c r="E140">
        <v>0</v>
      </c>
      <c r="F140">
        <v>2</v>
      </c>
      <c r="G140">
        <v>0</v>
      </c>
    </row>
    <row r="141" spans="1:7" x14ac:dyDescent="0.35">
      <c r="A141" t="s">
        <v>21</v>
      </c>
      <c r="B141" t="s">
        <v>113</v>
      </c>
      <c r="C141">
        <v>0</v>
      </c>
      <c r="D141">
        <v>0</v>
      </c>
      <c r="E141">
        <v>0</v>
      </c>
      <c r="F141">
        <v>0</v>
      </c>
      <c r="G141">
        <v>0</v>
      </c>
    </row>
    <row r="142" spans="1:7" x14ac:dyDescent="0.35">
      <c r="A142" s="36" t="s">
        <v>21</v>
      </c>
      <c r="B142" s="36" t="s">
        <v>201</v>
      </c>
      <c r="C142" s="36">
        <f>C136+C137+C138+C139+C140+C141</f>
        <v>1</v>
      </c>
      <c r="D142" s="36">
        <f t="shared" ref="D142:G142" si="20">D136+D137+D138+D139+D140+D141</f>
        <v>1</v>
      </c>
      <c r="E142" s="36">
        <f t="shared" si="20"/>
        <v>2</v>
      </c>
      <c r="F142" s="36">
        <f t="shared" si="20"/>
        <v>2</v>
      </c>
      <c r="G142" s="36">
        <f t="shared" si="20"/>
        <v>1</v>
      </c>
    </row>
    <row r="143" spans="1:7" x14ac:dyDescent="0.35">
      <c r="A143" t="s">
        <v>22</v>
      </c>
      <c r="B143" t="s">
        <v>93</v>
      </c>
      <c r="C143">
        <v>0</v>
      </c>
      <c r="D143">
        <v>3</v>
      </c>
      <c r="E143">
        <v>3</v>
      </c>
      <c r="F143">
        <v>2</v>
      </c>
      <c r="G143">
        <v>0</v>
      </c>
    </row>
    <row r="144" spans="1:7" x14ac:dyDescent="0.35">
      <c r="A144" s="36" t="s">
        <v>22</v>
      </c>
      <c r="B144" s="36" t="s">
        <v>202</v>
      </c>
      <c r="C144" s="36">
        <f>C143</f>
        <v>0</v>
      </c>
      <c r="D144" s="36">
        <f t="shared" ref="D144:G144" si="21">D143</f>
        <v>3</v>
      </c>
      <c r="E144" s="36">
        <f t="shared" si="21"/>
        <v>3</v>
      </c>
      <c r="F144" s="36">
        <f t="shared" si="21"/>
        <v>2</v>
      </c>
      <c r="G144" s="36">
        <f t="shared" si="21"/>
        <v>0</v>
      </c>
    </row>
    <row r="145" spans="1:7" x14ac:dyDescent="0.35">
      <c r="A145" t="s">
        <v>23</v>
      </c>
      <c r="B145" t="s">
        <v>168</v>
      </c>
      <c r="C145">
        <v>3</v>
      </c>
      <c r="D145">
        <v>4</v>
      </c>
      <c r="E145">
        <v>6</v>
      </c>
      <c r="F145">
        <v>3</v>
      </c>
      <c r="G145">
        <v>0</v>
      </c>
    </row>
    <row r="146" spans="1:7" x14ac:dyDescent="0.35">
      <c r="A146" t="s">
        <v>23</v>
      </c>
      <c r="B146" t="s">
        <v>169</v>
      </c>
      <c r="C146">
        <v>17</v>
      </c>
      <c r="D146">
        <v>14</v>
      </c>
      <c r="E146">
        <v>17</v>
      </c>
      <c r="F146">
        <v>9</v>
      </c>
      <c r="G146">
        <v>27</v>
      </c>
    </row>
    <row r="147" spans="1:7" x14ac:dyDescent="0.35">
      <c r="A147" t="s">
        <v>23</v>
      </c>
      <c r="B147" t="s">
        <v>170</v>
      </c>
      <c r="C147">
        <v>0</v>
      </c>
      <c r="D147">
        <v>2</v>
      </c>
      <c r="E147">
        <v>1</v>
      </c>
      <c r="F147">
        <v>1</v>
      </c>
      <c r="G147">
        <v>1</v>
      </c>
    </row>
    <row r="148" spans="1:7" x14ac:dyDescent="0.35">
      <c r="A148" s="36" t="s">
        <v>23</v>
      </c>
      <c r="B148" s="36" t="s">
        <v>203</v>
      </c>
      <c r="C148" s="36">
        <f>C145+C146+C147</f>
        <v>20</v>
      </c>
      <c r="D148" s="36">
        <f t="shared" ref="D148:G148" si="22">D145+D146+D147</f>
        <v>20</v>
      </c>
      <c r="E148" s="36">
        <f t="shared" si="22"/>
        <v>24</v>
      </c>
      <c r="F148" s="36">
        <f t="shared" si="22"/>
        <v>13</v>
      </c>
      <c r="G148" s="36">
        <f t="shared" si="22"/>
        <v>28</v>
      </c>
    </row>
    <row r="149" spans="1:7" x14ac:dyDescent="0.35">
      <c r="A149" t="s">
        <v>24</v>
      </c>
      <c r="B149" t="s">
        <v>171</v>
      </c>
      <c r="C149">
        <v>4</v>
      </c>
      <c r="D149">
        <v>5</v>
      </c>
      <c r="E149">
        <v>2</v>
      </c>
      <c r="F149">
        <v>0</v>
      </c>
      <c r="G149">
        <v>1</v>
      </c>
    </row>
    <row r="150" spans="1:7" x14ac:dyDescent="0.35">
      <c r="A150" t="s">
        <v>24</v>
      </c>
      <c r="B150" t="s">
        <v>172</v>
      </c>
      <c r="C150">
        <v>13</v>
      </c>
      <c r="D150">
        <v>5</v>
      </c>
      <c r="E150">
        <v>17</v>
      </c>
      <c r="F150">
        <v>19</v>
      </c>
      <c r="G150">
        <v>18</v>
      </c>
    </row>
    <row r="151" spans="1:7" x14ac:dyDescent="0.35">
      <c r="A151" s="36" t="s">
        <v>24</v>
      </c>
      <c r="B151" s="36" t="s">
        <v>204</v>
      </c>
      <c r="C151" s="36">
        <f>C149+C150</f>
        <v>17</v>
      </c>
      <c r="D151" s="36">
        <f t="shared" ref="D151:G151" si="23">D149+D150</f>
        <v>10</v>
      </c>
      <c r="E151" s="36">
        <f t="shared" si="23"/>
        <v>19</v>
      </c>
      <c r="F151" s="36">
        <f t="shared" si="23"/>
        <v>19</v>
      </c>
      <c r="G151" s="36">
        <f t="shared" si="23"/>
        <v>19</v>
      </c>
    </row>
    <row r="152" spans="1:7" x14ac:dyDescent="0.35">
      <c r="A152" t="s">
        <v>25</v>
      </c>
      <c r="B152" t="s">
        <v>173</v>
      </c>
      <c r="C152">
        <v>3</v>
      </c>
      <c r="D152">
        <v>2</v>
      </c>
      <c r="E152">
        <v>1</v>
      </c>
      <c r="F152">
        <v>3</v>
      </c>
      <c r="G152">
        <v>3</v>
      </c>
    </row>
    <row r="153" spans="1:7" x14ac:dyDescent="0.35">
      <c r="A153" t="s">
        <v>25</v>
      </c>
      <c r="B153" t="s">
        <v>174</v>
      </c>
      <c r="C153">
        <v>9</v>
      </c>
      <c r="D153">
        <v>6</v>
      </c>
      <c r="E153">
        <v>2</v>
      </c>
      <c r="F153">
        <v>8</v>
      </c>
      <c r="G153">
        <v>5</v>
      </c>
    </row>
    <row r="154" spans="1:7" x14ac:dyDescent="0.35">
      <c r="A154" s="36" t="s">
        <v>25</v>
      </c>
      <c r="B154" s="36" t="s">
        <v>205</v>
      </c>
      <c r="C154" s="36">
        <f>C152+C153</f>
        <v>12</v>
      </c>
      <c r="D154" s="36">
        <f t="shared" ref="D154:G154" si="24">D152+D153</f>
        <v>8</v>
      </c>
      <c r="E154" s="36">
        <f t="shared" si="24"/>
        <v>3</v>
      </c>
      <c r="F154" s="36">
        <f t="shared" si="24"/>
        <v>11</v>
      </c>
      <c r="G154" s="36">
        <f t="shared" si="24"/>
        <v>8</v>
      </c>
    </row>
    <row r="155" spans="1:7" x14ac:dyDescent="0.35">
      <c r="A155" t="s">
        <v>26</v>
      </c>
      <c r="B155" t="s">
        <v>74</v>
      </c>
      <c r="C155">
        <v>0</v>
      </c>
      <c r="D155">
        <v>0</v>
      </c>
      <c r="E155">
        <v>0</v>
      </c>
      <c r="F155">
        <v>0</v>
      </c>
      <c r="G155">
        <v>0</v>
      </c>
    </row>
    <row r="156" spans="1:7" x14ac:dyDescent="0.35">
      <c r="A156" t="s">
        <v>26</v>
      </c>
      <c r="B156" t="s">
        <v>175</v>
      </c>
      <c r="C156">
        <v>0</v>
      </c>
      <c r="D156">
        <v>2</v>
      </c>
      <c r="E156">
        <v>0</v>
      </c>
      <c r="F156">
        <v>0</v>
      </c>
      <c r="G156">
        <v>0</v>
      </c>
    </row>
    <row r="157" spans="1:7" x14ac:dyDescent="0.35">
      <c r="A157" s="36" t="s">
        <v>26</v>
      </c>
      <c r="B157" s="36" t="s">
        <v>206</v>
      </c>
      <c r="C157" s="36">
        <f>C155+C156</f>
        <v>0</v>
      </c>
      <c r="D157" s="36">
        <f t="shared" ref="D157:G157" si="25">D155+D156</f>
        <v>2</v>
      </c>
      <c r="E157" s="36">
        <f t="shared" si="25"/>
        <v>0</v>
      </c>
      <c r="F157" s="36">
        <f t="shared" si="25"/>
        <v>0</v>
      </c>
      <c r="G157" s="36">
        <f t="shared" si="25"/>
        <v>0</v>
      </c>
    </row>
    <row r="158" spans="1:7" x14ac:dyDescent="0.35">
      <c r="A158" t="s">
        <v>27</v>
      </c>
      <c r="B158" t="s">
        <v>176</v>
      </c>
      <c r="C158">
        <v>7</v>
      </c>
      <c r="D158">
        <v>0</v>
      </c>
      <c r="E158">
        <v>8</v>
      </c>
      <c r="F158">
        <v>3</v>
      </c>
      <c r="G158">
        <v>6</v>
      </c>
    </row>
    <row r="159" spans="1:7" x14ac:dyDescent="0.35">
      <c r="A159" t="s">
        <v>27</v>
      </c>
      <c r="B159" t="s">
        <v>177</v>
      </c>
      <c r="C159">
        <v>6</v>
      </c>
      <c r="D159">
        <v>4</v>
      </c>
      <c r="E159">
        <v>4</v>
      </c>
      <c r="F159">
        <v>4</v>
      </c>
      <c r="G159">
        <v>7</v>
      </c>
    </row>
    <row r="160" spans="1:7" x14ac:dyDescent="0.35">
      <c r="A160" s="36" t="s">
        <v>27</v>
      </c>
      <c r="B160" s="36" t="s">
        <v>207</v>
      </c>
      <c r="C160" s="36">
        <f>C158+C159</f>
        <v>13</v>
      </c>
      <c r="D160" s="36">
        <f t="shared" ref="D160:G160" si="26">D158+D159</f>
        <v>4</v>
      </c>
      <c r="E160" s="36">
        <f t="shared" si="26"/>
        <v>12</v>
      </c>
      <c r="F160" s="36">
        <f t="shared" si="26"/>
        <v>7</v>
      </c>
      <c r="G160" s="36">
        <f t="shared" si="26"/>
        <v>13</v>
      </c>
    </row>
    <row r="161" spans="1:9" x14ac:dyDescent="0.35">
      <c r="A161" t="s">
        <v>28</v>
      </c>
      <c r="B161" t="s">
        <v>178</v>
      </c>
      <c r="C161">
        <v>4</v>
      </c>
      <c r="D161">
        <v>3</v>
      </c>
      <c r="E161">
        <v>7</v>
      </c>
      <c r="F161">
        <v>2</v>
      </c>
      <c r="G161">
        <v>4</v>
      </c>
    </row>
    <row r="162" spans="1:9" x14ac:dyDescent="0.35">
      <c r="A162" s="36" t="s">
        <v>28</v>
      </c>
      <c r="B162" s="36" t="s">
        <v>208</v>
      </c>
      <c r="C162" s="36">
        <f>C161</f>
        <v>4</v>
      </c>
      <c r="D162" s="36">
        <f t="shared" ref="D162:G162" si="27">D161</f>
        <v>3</v>
      </c>
      <c r="E162" s="36">
        <f t="shared" si="27"/>
        <v>7</v>
      </c>
      <c r="F162" s="36">
        <f t="shared" si="27"/>
        <v>2</v>
      </c>
      <c r="G162" s="36">
        <f t="shared" si="27"/>
        <v>4</v>
      </c>
    </row>
    <row r="163" spans="1:9" x14ac:dyDescent="0.35">
      <c r="A163" t="s">
        <v>179</v>
      </c>
      <c r="B163" t="s">
        <v>219</v>
      </c>
      <c r="C163">
        <v>0</v>
      </c>
      <c r="D163">
        <v>2</v>
      </c>
      <c r="E163">
        <v>3</v>
      </c>
      <c r="F163">
        <v>0</v>
      </c>
      <c r="G163">
        <v>0</v>
      </c>
    </row>
    <row r="164" spans="1:9" x14ac:dyDescent="0.35">
      <c r="A164" t="s">
        <v>179</v>
      </c>
      <c r="B164" t="s">
        <v>239</v>
      </c>
      <c r="C164">
        <v>5</v>
      </c>
      <c r="D164">
        <v>4</v>
      </c>
      <c r="E164">
        <v>10</v>
      </c>
      <c r="F164">
        <v>3</v>
      </c>
      <c r="G164">
        <v>5</v>
      </c>
    </row>
    <row r="165" spans="1:9" x14ac:dyDescent="0.35">
      <c r="A165" t="s">
        <v>179</v>
      </c>
      <c r="B165" t="s">
        <v>29</v>
      </c>
      <c r="C165">
        <v>2</v>
      </c>
      <c r="D165">
        <v>0</v>
      </c>
      <c r="E165">
        <v>2</v>
      </c>
      <c r="F165">
        <v>1</v>
      </c>
      <c r="G165">
        <v>0</v>
      </c>
    </row>
    <row r="166" spans="1:9" x14ac:dyDescent="0.35">
      <c r="A166" s="23" t="s">
        <v>180</v>
      </c>
      <c r="B166" s="22" t="s">
        <v>220</v>
      </c>
      <c r="C166" s="23">
        <v>1149</v>
      </c>
      <c r="D166" s="23">
        <v>1330</v>
      </c>
      <c r="E166" s="23">
        <v>1171</v>
      </c>
      <c r="F166" s="23">
        <v>1093</v>
      </c>
      <c r="G166" s="23">
        <v>1360</v>
      </c>
    </row>
    <row r="167" spans="1:9" ht="15" thickBot="1" x14ac:dyDescent="0.4">
      <c r="A167" s="51" t="s">
        <v>180</v>
      </c>
      <c r="B167" s="13" t="s">
        <v>221</v>
      </c>
      <c r="C167" s="13">
        <v>7590</v>
      </c>
      <c r="D167" s="13">
        <v>7987</v>
      </c>
      <c r="E167" s="13">
        <v>7765</v>
      </c>
      <c r="F167" s="13">
        <v>7513</v>
      </c>
      <c r="G167" s="13">
        <v>7911</v>
      </c>
    </row>
    <row r="169" spans="1:9" ht="14.5" customHeight="1" x14ac:dyDescent="0.35">
      <c r="A169" s="77" t="s">
        <v>255</v>
      </c>
      <c r="B169" s="77"/>
      <c r="C169" s="77"/>
      <c r="D169" s="77"/>
      <c r="E169" s="77"/>
      <c r="F169" s="77"/>
      <c r="G169" s="77"/>
      <c r="H169" s="4"/>
      <c r="I169" s="4"/>
    </row>
    <row r="170" spans="1:9" x14ac:dyDescent="0.35">
      <c r="A170" s="77"/>
      <c r="B170" s="77"/>
      <c r="C170" s="77"/>
      <c r="D170" s="77"/>
      <c r="E170" s="77"/>
      <c r="F170" s="77"/>
      <c r="G170" s="77"/>
      <c r="H170" s="4"/>
      <c r="I170" s="4"/>
    </row>
    <row r="171" spans="1:9" x14ac:dyDescent="0.35">
      <c r="A171" s="77"/>
      <c r="B171" s="77"/>
      <c r="C171" s="77"/>
      <c r="D171" s="77"/>
      <c r="E171" s="77"/>
      <c r="F171" s="77"/>
      <c r="G171" s="77"/>
      <c r="H171" s="4"/>
      <c r="I171" s="4"/>
    </row>
    <row r="172" spans="1:9" x14ac:dyDescent="0.35">
      <c r="A172" s="77" t="s">
        <v>253</v>
      </c>
      <c r="B172" s="77"/>
      <c r="C172" s="77"/>
      <c r="D172" s="77"/>
      <c r="E172" s="77"/>
      <c r="F172" s="77"/>
      <c r="G172" s="77"/>
    </row>
    <row r="173" spans="1:9" x14ac:dyDescent="0.35">
      <c r="A173" s="77"/>
      <c r="B173" s="77"/>
      <c r="C173" s="77"/>
      <c r="D173" s="77"/>
      <c r="E173" s="77"/>
      <c r="F173" s="77"/>
      <c r="G173" s="77"/>
    </row>
    <row r="175" spans="1:9" x14ac:dyDescent="0.35">
      <c r="A175" t="s">
        <v>34</v>
      </c>
    </row>
    <row r="176" spans="1:9" x14ac:dyDescent="0.35">
      <c r="A176" t="s">
        <v>225</v>
      </c>
    </row>
    <row r="177" spans="1:7" x14ac:dyDescent="0.35">
      <c r="A177" t="s">
        <v>35</v>
      </c>
    </row>
    <row r="178" spans="1:7" x14ac:dyDescent="0.35">
      <c r="A178" s="77" t="s">
        <v>240</v>
      </c>
      <c r="B178" s="77"/>
      <c r="C178" s="77"/>
      <c r="D178" s="77"/>
      <c r="E178" s="77"/>
      <c r="F178" s="77"/>
      <c r="G178" s="77"/>
    </row>
    <row r="179" spans="1:7" x14ac:dyDescent="0.35">
      <c r="A179" s="77"/>
      <c r="B179" s="77"/>
      <c r="C179" s="77"/>
      <c r="D179" s="77"/>
      <c r="E179" s="77"/>
      <c r="F179" s="77"/>
      <c r="G179" s="77"/>
    </row>
    <row r="180" spans="1:7" x14ac:dyDescent="0.35">
      <c r="A180" s="77"/>
      <c r="B180" s="77"/>
      <c r="C180" s="77"/>
      <c r="D180" s="77"/>
      <c r="E180" s="77"/>
      <c r="F180" s="77"/>
      <c r="G180" s="77"/>
    </row>
  </sheetData>
  <mergeCells count="3">
    <mergeCell ref="A172:G173"/>
    <mergeCell ref="A178:G180"/>
    <mergeCell ref="A169:G1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AC9B0-CDFB-4711-B7ED-3FA7C165415E}">
  <sheetPr>
    <tabColor theme="5"/>
  </sheetPr>
  <dimension ref="A1:N58"/>
  <sheetViews>
    <sheetView workbookViewId="0"/>
  </sheetViews>
  <sheetFormatPr defaultRowHeight="14.5" x14ac:dyDescent="0.35"/>
  <cols>
    <col min="1" max="1" width="30.453125" customWidth="1"/>
    <col min="7" max="7" width="15.1796875" customWidth="1"/>
    <col min="8" max="8" width="19.7265625" customWidth="1"/>
    <col min="9" max="9" width="22" customWidth="1"/>
  </cols>
  <sheetData>
    <row r="1" spans="1:9" x14ac:dyDescent="0.35">
      <c r="A1" s="1" t="s">
        <v>227</v>
      </c>
    </row>
    <row r="3" spans="1:9" x14ac:dyDescent="0.35">
      <c r="A3" s="1" t="s">
        <v>259</v>
      </c>
    </row>
    <row r="4" spans="1:9" ht="15" thickBot="1" x14ac:dyDescent="0.4"/>
    <row r="5" spans="1:9" ht="29" x14ac:dyDescent="0.35">
      <c r="A5" s="53" t="s">
        <v>37</v>
      </c>
      <c r="B5" s="50" t="s">
        <v>214</v>
      </c>
      <c r="C5" s="50" t="s">
        <v>215</v>
      </c>
      <c r="D5" s="50" t="s">
        <v>216</v>
      </c>
      <c r="E5" s="50" t="s">
        <v>217</v>
      </c>
      <c r="F5" s="50" t="s">
        <v>218</v>
      </c>
      <c r="G5" s="50" t="s">
        <v>222</v>
      </c>
      <c r="H5" s="50" t="s">
        <v>125</v>
      </c>
      <c r="I5" s="50" t="s">
        <v>30</v>
      </c>
    </row>
    <row r="6" spans="1:9" x14ac:dyDescent="0.35">
      <c r="A6" t="s">
        <v>1</v>
      </c>
      <c r="B6">
        <v>74</v>
      </c>
      <c r="C6">
        <v>114</v>
      </c>
      <c r="D6">
        <v>61</v>
      </c>
      <c r="E6">
        <v>57</v>
      </c>
      <c r="F6">
        <v>56</v>
      </c>
      <c r="G6" s="2">
        <v>3082.0033021463951</v>
      </c>
      <c r="H6" s="2">
        <f>(G6/$G$37)</f>
        <v>0.67282120475082996</v>
      </c>
      <c r="I6">
        <v>1817</v>
      </c>
    </row>
    <row r="7" spans="1:9" x14ac:dyDescent="0.35">
      <c r="A7" t="s">
        <v>2</v>
      </c>
      <c r="B7">
        <v>114</v>
      </c>
      <c r="C7">
        <v>108</v>
      </c>
      <c r="D7">
        <v>95</v>
      </c>
      <c r="E7">
        <v>71</v>
      </c>
      <c r="F7">
        <v>64</v>
      </c>
      <c r="G7" s="2">
        <v>2284.8982506247771</v>
      </c>
      <c r="H7" s="2">
        <f t="shared" ref="H7:H38" si="0">(G7/$G$37)</f>
        <v>0.49880802939042518</v>
      </c>
      <c r="I7">
        <v>2801</v>
      </c>
    </row>
    <row r="8" spans="1:9" x14ac:dyDescent="0.35">
      <c r="A8" t="s">
        <v>3</v>
      </c>
      <c r="B8">
        <v>151</v>
      </c>
      <c r="C8">
        <v>138</v>
      </c>
      <c r="D8">
        <v>130</v>
      </c>
      <c r="E8">
        <v>125</v>
      </c>
      <c r="F8">
        <v>117</v>
      </c>
      <c r="G8" s="2">
        <v>3994.5373847729602</v>
      </c>
      <c r="H8" s="2">
        <f t="shared" si="0"/>
        <v>0.87203328230487132</v>
      </c>
      <c r="I8">
        <v>2929</v>
      </c>
    </row>
    <row r="9" spans="1:9" x14ac:dyDescent="0.35">
      <c r="A9" t="s">
        <v>4</v>
      </c>
      <c r="B9">
        <v>113</v>
      </c>
      <c r="C9">
        <v>119</v>
      </c>
      <c r="D9">
        <v>138</v>
      </c>
      <c r="E9">
        <v>91</v>
      </c>
      <c r="F9">
        <v>82</v>
      </c>
      <c r="G9" s="2">
        <v>5173.5015772870665</v>
      </c>
      <c r="H9" s="2">
        <f t="shared" si="0"/>
        <v>1.1294087717512975</v>
      </c>
      <c r="I9">
        <v>1585</v>
      </c>
    </row>
    <row r="10" spans="1:9" x14ac:dyDescent="0.35">
      <c r="A10" t="s">
        <v>5</v>
      </c>
      <c r="B10">
        <v>298</v>
      </c>
      <c r="C10">
        <v>231</v>
      </c>
      <c r="D10">
        <v>264</v>
      </c>
      <c r="E10">
        <v>208</v>
      </c>
      <c r="F10">
        <v>233</v>
      </c>
      <c r="G10" s="2">
        <v>6172.1854304635763</v>
      </c>
      <c r="H10" s="2">
        <f t="shared" si="0"/>
        <v>1.3474279000213631</v>
      </c>
      <c r="I10">
        <v>3775</v>
      </c>
    </row>
    <row r="11" spans="1:9" x14ac:dyDescent="0.35">
      <c r="A11" t="s">
        <v>6</v>
      </c>
      <c r="B11">
        <v>122</v>
      </c>
      <c r="C11">
        <v>133</v>
      </c>
      <c r="D11">
        <v>98</v>
      </c>
      <c r="E11">
        <v>110</v>
      </c>
      <c r="F11">
        <v>82</v>
      </c>
      <c r="G11" s="2">
        <v>2472.1133554416642</v>
      </c>
      <c r="H11" s="2">
        <f t="shared" si="0"/>
        <v>0.53967829461133754</v>
      </c>
      <c r="I11">
        <v>3317</v>
      </c>
    </row>
    <row r="12" spans="1:9" x14ac:dyDescent="0.35">
      <c r="A12" t="s">
        <v>7</v>
      </c>
      <c r="B12">
        <v>143</v>
      </c>
      <c r="C12">
        <v>153</v>
      </c>
      <c r="D12">
        <v>104</v>
      </c>
      <c r="E12">
        <v>94</v>
      </c>
      <c r="F12">
        <v>77</v>
      </c>
      <c r="G12" s="2">
        <v>4146.4728056004305</v>
      </c>
      <c r="H12" s="2">
        <f t="shared" si="0"/>
        <v>0.90520176490002957</v>
      </c>
      <c r="I12">
        <v>1857</v>
      </c>
    </row>
    <row r="13" spans="1:9" x14ac:dyDescent="0.35">
      <c r="A13" t="s">
        <v>8</v>
      </c>
      <c r="B13">
        <v>129</v>
      </c>
      <c r="C13">
        <v>133</v>
      </c>
      <c r="D13">
        <v>120</v>
      </c>
      <c r="E13">
        <v>120</v>
      </c>
      <c r="F13">
        <v>121</v>
      </c>
      <c r="G13" s="2">
        <v>4042.766455061811</v>
      </c>
      <c r="H13" s="2">
        <f t="shared" si="0"/>
        <v>0.88256199950421965</v>
      </c>
      <c r="I13">
        <v>2993</v>
      </c>
    </row>
    <row r="14" spans="1:9" x14ac:dyDescent="0.35">
      <c r="A14" t="s">
        <v>9</v>
      </c>
      <c r="B14">
        <v>58</v>
      </c>
      <c r="C14">
        <v>64</v>
      </c>
      <c r="D14">
        <v>54</v>
      </c>
      <c r="E14">
        <v>31</v>
      </c>
      <c r="F14">
        <v>55</v>
      </c>
      <c r="G14" s="2">
        <v>5997.8189749182111</v>
      </c>
      <c r="H14" s="2">
        <f t="shared" si="0"/>
        <v>1.3093625778309355</v>
      </c>
      <c r="I14">
        <v>917</v>
      </c>
    </row>
    <row r="15" spans="1:9" x14ac:dyDescent="0.35">
      <c r="A15" t="s">
        <v>10</v>
      </c>
      <c r="B15">
        <v>265</v>
      </c>
      <c r="C15">
        <v>264</v>
      </c>
      <c r="D15">
        <v>259</v>
      </c>
      <c r="E15">
        <v>176</v>
      </c>
      <c r="F15">
        <v>204</v>
      </c>
      <c r="G15" s="2">
        <v>5245.5644124453593</v>
      </c>
      <c r="H15" s="2">
        <f t="shared" si="0"/>
        <v>1.14514055358787</v>
      </c>
      <c r="I15">
        <v>3889</v>
      </c>
    </row>
    <row r="16" spans="1:9" x14ac:dyDescent="0.35">
      <c r="A16" t="s">
        <v>11</v>
      </c>
      <c r="B16">
        <v>168</v>
      </c>
      <c r="C16">
        <v>165</v>
      </c>
      <c r="D16">
        <v>130</v>
      </c>
      <c r="E16">
        <v>122</v>
      </c>
      <c r="F16">
        <v>135</v>
      </c>
      <c r="G16" s="2">
        <v>4723.5829251224632</v>
      </c>
      <c r="H16" s="2">
        <f t="shared" si="0"/>
        <v>1.031188627282783</v>
      </c>
      <c r="I16">
        <v>2858</v>
      </c>
    </row>
    <row r="17" spans="1:9" x14ac:dyDescent="0.35">
      <c r="A17" t="s">
        <v>12</v>
      </c>
      <c r="B17">
        <v>102</v>
      </c>
      <c r="C17">
        <v>144</v>
      </c>
      <c r="D17">
        <v>133</v>
      </c>
      <c r="E17">
        <v>91</v>
      </c>
      <c r="F17">
        <v>82</v>
      </c>
      <c r="G17" s="2">
        <v>3682.0835204310733</v>
      </c>
      <c r="H17" s="2">
        <f t="shared" si="0"/>
        <v>0.80382258788765448</v>
      </c>
      <c r="I17">
        <v>2227</v>
      </c>
    </row>
    <row r="18" spans="1:9" x14ac:dyDescent="0.35">
      <c r="A18" t="s">
        <v>13</v>
      </c>
      <c r="B18">
        <v>114</v>
      </c>
      <c r="C18">
        <v>130</v>
      </c>
      <c r="D18">
        <v>83</v>
      </c>
      <c r="E18">
        <v>79</v>
      </c>
      <c r="F18">
        <v>75</v>
      </c>
      <c r="G18" s="2">
        <v>4021.4477211796248</v>
      </c>
      <c r="H18" s="2">
        <f t="shared" si="0"/>
        <v>0.87790798235751977</v>
      </c>
      <c r="I18">
        <v>1865</v>
      </c>
    </row>
    <row r="19" spans="1:9" x14ac:dyDescent="0.35">
      <c r="A19" t="s">
        <v>14</v>
      </c>
      <c r="B19">
        <v>54</v>
      </c>
      <c r="C19">
        <v>70</v>
      </c>
      <c r="D19">
        <v>58</v>
      </c>
      <c r="E19">
        <v>38</v>
      </c>
      <c r="F19">
        <v>35</v>
      </c>
      <c r="G19" s="2">
        <v>2528.9017341040462</v>
      </c>
      <c r="H19" s="2">
        <f t="shared" si="0"/>
        <v>0.55207556404997205</v>
      </c>
      <c r="I19">
        <v>1384</v>
      </c>
    </row>
    <row r="20" spans="1:9" x14ac:dyDescent="0.35">
      <c r="A20" t="s">
        <v>15</v>
      </c>
      <c r="B20">
        <v>23</v>
      </c>
      <c r="C20">
        <v>10</v>
      </c>
      <c r="D20">
        <v>8</v>
      </c>
      <c r="E20">
        <v>6</v>
      </c>
      <c r="F20">
        <v>6</v>
      </c>
      <c r="G20" s="2">
        <v>1301.518438177874</v>
      </c>
      <c r="H20" s="2">
        <f t="shared" si="0"/>
        <v>0.28412987194737943</v>
      </c>
      <c r="I20">
        <v>461</v>
      </c>
    </row>
    <row r="21" spans="1:9" x14ac:dyDescent="0.35">
      <c r="A21" t="s">
        <v>16</v>
      </c>
      <c r="B21">
        <v>258</v>
      </c>
      <c r="C21">
        <v>260</v>
      </c>
      <c r="D21">
        <v>266</v>
      </c>
      <c r="E21">
        <v>199</v>
      </c>
      <c r="F21">
        <v>204</v>
      </c>
      <c r="G21" s="2">
        <v>9306.5693430656938</v>
      </c>
      <c r="H21" s="12">
        <f t="shared" si="0"/>
        <v>2.0316841299740998</v>
      </c>
      <c r="I21">
        <v>2192</v>
      </c>
    </row>
    <row r="22" spans="1:9" x14ac:dyDescent="0.35">
      <c r="A22" t="s">
        <v>17</v>
      </c>
      <c r="B22">
        <v>27</v>
      </c>
      <c r="C22">
        <v>68</v>
      </c>
      <c r="D22">
        <v>62</v>
      </c>
      <c r="E22">
        <v>69</v>
      </c>
      <c r="F22">
        <v>51</v>
      </c>
      <c r="G22" s="2">
        <v>8485.8569051580689</v>
      </c>
      <c r="H22" s="12">
        <f t="shared" si="0"/>
        <v>1.8525173098599108</v>
      </c>
      <c r="I22">
        <v>601</v>
      </c>
    </row>
    <row r="23" spans="1:9" x14ac:dyDescent="0.35">
      <c r="A23" t="s">
        <v>18</v>
      </c>
      <c r="B23">
        <v>21</v>
      </c>
      <c r="C23">
        <v>14</v>
      </c>
      <c r="D23">
        <v>28</v>
      </c>
      <c r="E23">
        <v>19</v>
      </c>
      <c r="F23">
        <v>15</v>
      </c>
      <c r="G23" s="2">
        <v>3685.5036855036856</v>
      </c>
      <c r="H23" s="2">
        <f t="shared" si="0"/>
        <v>0.80456923198858687</v>
      </c>
      <c r="I23">
        <v>407</v>
      </c>
    </row>
    <row r="24" spans="1:9" x14ac:dyDescent="0.35">
      <c r="A24" t="s">
        <v>19</v>
      </c>
      <c r="B24">
        <v>49</v>
      </c>
      <c r="C24">
        <v>30</v>
      </c>
      <c r="D24">
        <v>38</v>
      </c>
      <c r="E24">
        <v>42</v>
      </c>
      <c r="F24">
        <v>28</v>
      </c>
      <c r="G24" s="2">
        <v>4261.7960426179598</v>
      </c>
      <c r="H24" s="2">
        <f t="shared" si="0"/>
        <v>0.9303775715618402</v>
      </c>
      <c r="I24">
        <v>657</v>
      </c>
    </row>
    <row r="25" spans="1:9" x14ac:dyDescent="0.35">
      <c r="A25" t="s">
        <v>20</v>
      </c>
      <c r="B25">
        <v>9</v>
      </c>
      <c r="C25">
        <v>13</v>
      </c>
      <c r="D25">
        <v>21</v>
      </c>
      <c r="E25">
        <v>17</v>
      </c>
      <c r="F25">
        <v>12</v>
      </c>
      <c r="G25" s="2">
        <v>4301.0752688172042</v>
      </c>
      <c r="H25" s="2">
        <f t="shared" si="0"/>
        <v>0.93895248005549781</v>
      </c>
      <c r="I25">
        <v>279</v>
      </c>
    </row>
    <row r="26" spans="1:9" x14ac:dyDescent="0.35">
      <c r="A26" t="s">
        <v>21</v>
      </c>
      <c r="B26">
        <v>3</v>
      </c>
      <c r="C26">
        <v>7</v>
      </c>
      <c r="D26">
        <v>0</v>
      </c>
      <c r="E26">
        <v>8</v>
      </c>
      <c r="F26">
        <v>3</v>
      </c>
      <c r="G26" s="2">
        <v>1071.4285714285713</v>
      </c>
      <c r="H26" s="2">
        <f t="shared" si="0"/>
        <v>0.23389976958525346</v>
      </c>
      <c r="I26">
        <v>280</v>
      </c>
    </row>
    <row r="27" spans="1:9" x14ac:dyDescent="0.35">
      <c r="A27" t="s">
        <v>22</v>
      </c>
      <c r="B27">
        <v>12</v>
      </c>
      <c r="C27">
        <v>17</v>
      </c>
      <c r="D27">
        <v>15</v>
      </c>
      <c r="E27">
        <v>11</v>
      </c>
      <c r="F27">
        <v>9</v>
      </c>
      <c r="G27" s="2">
        <v>3296.7032967032969</v>
      </c>
      <c r="H27" s="2">
        <f t="shared" si="0"/>
        <v>0.71969159872385691</v>
      </c>
      <c r="I27">
        <v>273</v>
      </c>
    </row>
    <row r="28" spans="1:9" x14ac:dyDescent="0.35">
      <c r="A28" t="s">
        <v>23</v>
      </c>
      <c r="B28">
        <v>83</v>
      </c>
      <c r="C28">
        <v>88</v>
      </c>
      <c r="D28">
        <v>89</v>
      </c>
      <c r="E28">
        <v>62</v>
      </c>
      <c r="F28">
        <v>88</v>
      </c>
      <c r="G28" s="2">
        <v>4164.6947468054896</v>
      </c>
      <c r="H28" s="2">
        <f t="shared" si="0"/>
        <v>0.9091797322260049</v>
      </c>
      <c r="I28">
        <v>2113</v>
      </c>
    </row>
    <row r="29" spans="1:9" x14ac:dyDescent="0.35">
      <c r="A29" t="s">
        <v>24</v>
      </c>
      <c r="B29">
        <v>121</v>
      </c>
      <c r="C29">
        <v>106</v>
      </c>
      <c r="D29">
        <v>71</v>
      </c>
      <c r="E29">
        <v>85</v>
      </c>
      <c r="F29">
        <v>73</v>
      </c>
      <c r="G29" s="2">
        <v>3017.7759404712692</v>
      </c>
      <c r="H29" s="2">
        <f t="shared" si="0"/>
        <v>0.65879995732707475</v>
      </c>
      <c r="I29">
        <v>2419</v>
      </c>
    </row>
    <row r="30" spans="1:9" x14ac:dyDescent="0.35">
      <c r="A30" t="s">
        <v>25</v>
      </c>
      <c r="B30">
        <v>46</v>
      </c>
      <c r="C30">
        <v>54</v>
      </c>
      <c r="D30">
        <v>38</v>
      </c>
      <c r="E30">
        <v>56</v>
      </c>
      <c r="F30">
        <v>62</v>
      </c>
      <c r="G30" s="2">
        <v>13304.721030042918</v>
      </c>
      <c r="H30" s="12">
        <f t="shared" si="0"/>
        <v>2.9045064377682404</v>
      </c>
      <c r="I30">
        <v>466</v>
      </c>
    </row>
    <row r="31" spans="1:9" x14ac:dyDescent="0.35">
      <c r="A31" t="s">
        <v>26</v>
      </c>
      <c r="B31">
        <v>6</v>
      </c>
      <c r="C31">
        <v>5</v>
      </c>
      <c r="D31">
        <v>2</v>
      </c>
      <c r="E31">
        <v>3</v>
      </c>
      <c r="F31">
        <v>4</v>
      </c>
      <c r="G31" s="2">
        <v>3149.6062992125985</v>
      </c>
      <c r="H31" s="2">
        <f t="shared" si="0"/>
        <v>0.68757937515875034</v>
      </c>
      <c r="I31">
        <v>127</v>
      </c>
    </row>
    <row r="32" spans="1:9" x14ac:dyDescent="0.35">
      <c r="A32" t="s">
        <v>27</v>
      </c>
      <c r="B32">
        <v>64</v>
      </c>
      <c r="C32">
        <v>55</v>
      </c>
      <c r="D32">
        <v>67</v>
      </c>
      <c r="E32">
        <v>75</v>
      </c>
      <c r="F32">
        <v>67</v>
      </c>
      <c r="G32" s="2">
        <v>6555.7729941291582</v>
      </c>
      <c r="H32" s="2">
        <f t="shared" si="0"/>
        <v>1.4311675399280348</v>
      </c>
      <c r="I32">
        <v>1022</v>
      </c>
    </row>
    <row r="33" spans="1:14" x14ac:dyDescent="0.35">
      <c r="A33" t="s">
        <v>28</v>
      </c>
      <c r="B33">
        <v>17</v>
      </c>
      <c r="C33">
        <v>30</v>
      </c>
      <c r="D33">
        <v>18</v>
      </c>
      <c r="E33">
        <v>19</v>
      </c>
      <c r="F33">
        <v>19</v>
      </c>
      <c r="G33" s="2">
        <v>3740.157480314961</v>
      </c>
      <c r="H33" s="2">
        <f t="shared" si="0"/>
        <v>0.81650050800101615</v>
      </c>
      <c r="I33">
        <v>508</v>
      </c>
    </row>
    <row r="34" spans="1:14" x14ac:dyDescent="0.35">
      <c r="A34" t="s">
        <v>29</v>
      </c>
      <c r="B34" s="16">
        <v>28</v>
      </c>
      <c r="C34" s="16">
        <v>22</v>
      </c>
      <c r="D34" s="16">
        <v>19</v>
      </c>
      <c r="E34" s="16">
        <v>11</v>
      </c>
      <c r="F34" s="16">
        <v>15</v>
      </c>
      <c r="G34" s="19" t="s">
        <v>33</v>
      </c>
      <c r="H34" s="19" t="s">
        <v>33</v>
      </c>
      <c r="I34" s="16" t="s">
        <v>33</v>
      </c>
    </row>
    <row r="35" spans="1:14" x14ac:dyDescent="0.35">
      <c r="A35" t="s">
        <v>219</v>
      </c>
      <c r="B35" s="16">
        <v>44</v>
      </c>
      <c r="C35" s="16">
        <v>42</v>
      </c>
      <c r="D35" s="16">
        <v>41</v>
      </c>
      <c r="E35" s="16">
        <v>36</v>
      </c>
      <c r="F35" s="16">
        <v>27</v>
      </c>
      <c r="G35" s="19" t="s">
        <v>33</v>
      </c>
      <c r="H35" s="19" t="s">
        <v>33</v>
      </c>
      <c r="I35" s="16" t="s">
        <v>33</v>
      </c>
    </row>
    <row r="36" spans="1:14" x14ac:dyDescent="0.35">
      <c r="A36" t="s">
        <v>118</v>
      </c>
      <c r="B36" s="16">
        <v>13</v>
      </c>
      <c r="C36" s="16">
        <v>10</v>
      </c>
      <c r="D36" s="16">
        <v>21</v>
      </c>
      <c r="E36" s="16">
        <v>8</v>
      </c>
      <c r="F36" s="16">
        <v>7</v>
      </c>
      <c r="G36" s="19" t="s">
        <v>33</v>
      </c>
      <c r="H36" s="19" t="s">
        <v>33</v>
      </c>
      <c r="I36" s="16" t="s">
        <v>33</v>
      </c>
    </row>
    <row r="37" spans="1:14" x14ac:dyDescent="0.35">
      <c r="A37" s="23" t="s">
        <v>220</v>
      </c>
      <c r="B37" s="26">
        <v>2729</v>
      </c>
      <c r="C37" s="26">
        <v>2797</v>
      </c>
      <c r="D37" s="26">
        <v>2531</v>
      </c>
      <c r="E37" s="26">
        <v>2139</v>
      </c>
      <c r="F37" s="26">
        <v>2108</v>
      </c>
      <c r="G37" s="65">
        <v>4580.7166605097891</v>
      </c>
      <c r="H37" s="64">
        <f t="shared" si="0"/>
        <v>1</v>
      </c>
      <c r="I37" s="26">
        <v>46019</v>
      </c>
    </row>
    <row r="38" spans="1:14" ht="15" thickBot="1" x14ac:dyDescent="0.4">
      <c r="A38" s="51" t="s">
        <v>221</v>
      </c>
      <c r="B38" s="52">
        <v>5632</v>
      </c>
      <c r="C38" s="52">
        <v>5785</v>
      </c>
      <c r="D38" s="52">
        <v>5455</v>
      </c>
      <c r="E38" s="52">
        <v>5028</v>
      </c>
      <c r="F38" s="52">
        <v>5059</v>
      </c>
      <c r="G38" s="20">
        <v>695.25948199801553</v>
      </c>
      <c r="H38" s="14">
        <f t="shared" si="0"/>
        <v>0.15177963046521195</v>
      </c>
      <c r="I38" s="52">
        <v>727642</v>
      </c>
    </row>
    <row r="40" spans="1:14" ht="14.5" customHeight="1" x14ac:dyDescent="0.35">
      <c r="A40" s="78" t="s">
        <v>223</v>
      </c>
      <c r="B40" s="78"/>
      <c r="C40" s="78"/>
      <c r="D40" s="78"/>
      <c r="E40" s="78"/>
      <c r="F40" s="78"/>
      <c r="G40" s="78"/>
      <c r="H40" s="78"/>
    </row>
    <row r="41" spans="1:14" x14ac:dyDescent="0.35">
      <c r="A41" s="78"/>
      <c r="B41" s="78"/>
      <c r="C41" s="78"/>
      <c r="D41" s="78"/>
      <c r="E41" s="78"/>
      <c r="F41" s="78"/>
      <c r="G41" s="78"/>
      <c r="H41" s="78"/>
    </row>
    <row r="42" spans="1:14" x14ac:dyDescent="0.35">
      <c r="A42" s="78" t="s">
        <v>224</v>
      </c>
      <c r="B42" s="78"/>
      <c r="C42" s="78"/>
      <c r="D42" s="78"/>
      <c r="E42" s="78"/>
      <c r="F42" s="78"/>
    </row>
    <row r="44" spans="1:14" x14ac:dyDescent="0.35">
      <c r="A44" s="5" t="s">
        <v>34</v>
      </c>
      <c r="B44" s="27"/>
      <c r="C44" s="27"/>
      <c r="D44" s="27"/>
      <c r="E44" s="27"/>
      <c r="F44" s="16"/>
    </row>
    <row r="45" spans="1:14" x14ac:dyDescent="0.35">
      <c r="A45" s="5" t="s">
        <v>225</v>
      </c>
      <c r="B45" s="27"/>
      <c r="C45" s="27"/>
      <c r="D45" s="27"/>
      <c r="E45" s="27"/>
      <c r="F45" s="16"/>
    </row>
    <row r="46" spans="1:14" x14ac:dyDescent="0.35">
      <c r="A46" s="8" t="s">
        <v>35</v>
      </c>
      <c r="B46" s="28"/>
      <c r="C46" s="28"/>
      <c r="D46" s="28"/>
      <c r="E46" s="28"/>
      <c r="F46" s="16"/>
    </row>
    <row r="47" spans="1:14" ht="14.5" customHeight="1" x14ac:dyDescent="0.35">
      <c r="A47" s="79" t="s">
        <v>226</v>
      </c>
      <c r="B47" s="79"/>
      <c r="C47" s="79"/>
      <c r="D47" s="79"/>
      <c r="E47" s="79"/>
      <c r="F47" s="79"/>
      <c r="G47" s="79"/>
      <c r="H47" s="79"/>
      <c r="I47" s="34"/>
      <c r="J47" s="34"/>
      <c r="K47" s="34"/>
      <c r="L47" s="34"/>
      <c r="M47" s="34"/>
      <c r="N47" s="34"/>
    </row>
    <row r="48" spans="1:14" x14ac:dyDescent="0.35">
      <c r="A48" s="79"/>
      <c r="B48" s="79"/>
      <c r="C48" s="79"/>
      <c r="D48" s="79"/>
      <c r="E48" s="79"/>
      <c r="F48" s="79"/>
      <c r="G48" s="79"/>
      <c r="H48" s="79"/>
      <c r="I48" s="34"/>
      <c r="J48" s="34"/>
      <c r="K48" s="34"/>
      <c r="L48" s="34"/>
      <c r="M48" s="34"/>
      <c r="N48" s="34"/>
    </row>
    <row r="49" spans="1:14" x14ac:dyDescent="0.35">
      <c r="A49" s="79"/>
      <c r="B49" s="79"/>
      <c r="C49" s="79"/>
      <c r="D49" s="79"/>
      <c r="E49" s="79"/>
      <c r="F49" s="79"/>
      <c r="G49" s="79"/>
      <c r="H49" s="79"/>
      <c r="I49" s="34"/>
      <c r="J49" s="34"/>
      <c r="K49" s="34"/>
      <c r="L49" s="34"/>
      <c r="M49" s="34"/>
      <c r="N49" s="34"/>
    </row>
    <row r="51" spans="1:14" x14ac:dyDescent="0.35">
      <c r="A51" s="80" t="s">
        <v>254</v>
      </c>
      <c r="B51" s="80"/>
      <c r="C51" s="80"/>
      <c r="D51" s="80"/>
      <c r="E51" s="80"/>
      <c r="F51" s="80"/>
      <c r="G51" s="80"/>
      <c r="H51" s="80"/>
    </row>
    <row r="52" spans="1:14" x14ac:dyDescent="0.35">
      <c r="A52" s="80"/>
      <c r="B52" s="80"/>
      <c r="C52" s="80"/>
      <c r="D52" s="80"/>
      <c r="E52" s="80"/>
      <c r="F52" s="80"/>
      <c r="G52" s="80"/>
      <c r="H52" s="80"/>
    </row>
    <row r="53" spans="1:14" x14ac:dyDescent="0.35">
      <c r="A53" s="80"/>
      <c r="B53" s="80"/>
      <c r="C53" s="80"/>
      <c r="D53" s="80"/>
      <c r="E53" s="80"/>
      <c r="F53" s="80"/>
      <c r="G53" s="80"/>
      <c r="H53" s="80"/>
    </row>
    <row r="55" spans="1:14" x14ac:dyDescent="0.35">
      <c r="A55" s="77" t="s">
        <v>269</v>
      </c>
      <c r="B55" s="77"/>
      <c r="C55" s="77"/>
      <c r="D55" s="77"/>
      <c r="E55" s="77"/>
      <c r="F55" s="77"/>
      <c r="G55" s="77"/>
      <c r="H55" s="77"/>
    </row>
    <row r="56" spans="1:14" x14ac:dyDescent="0.35">
      <c r="A56" s="77"/>
      <c r="B56" s="77"/>
      <c r="C56" s="77"/>
      <c r="D56" s="77"/>
      <c r="E56" s="77"/>
      <c r="F56" s="77"/>
      <c r="G56" s="77"/>
      <c r="H56" s="77"/>
    </row>
    <row r="57" spans="1:14" x14ac:dyDescent="0.35">
      <c r="A57" s="77"/>
      <c r="B57" s="77"/>
      <c r="C57" s="77"/>
      <c r="D57" s="77"/>
      <c r="E57" s="77"/>
      <c r="F57" s="77"/>
      <c r="G57" s="77"/>
      <c r="H57" s="77"/>
    </row>
    <row r="58" spans="1:14" x14ac:dyDescent="0.35">
      <c r="A58" s="77"/>
      <c r="B58" s="77"/>
      <c r="C58" s="77"/>
      <c r="D58" s="77"/>
      <c r="E58" s="77"/>
      <c r="F58" s="77"/>
      <c r="G58" s="77"/>
      <c r="H58" s="77"/>
    </row>
  </sheetData>
  <mergeCells count="5">
    <mergeCell ref="A42:F42"/>
    <mergeCell ref="A40:H41"/>
    <mergeCell ref="A47:H49"/>
    <mergeCell ref="A51:H53"/>
    <mergeCell ref="A55:H58"/>
  </mergeCells>
  <conditionalFormatting sqref="H6:H36">
    <cfRule type="colorScale" priority="1">
      <colorScale>
        <cfvo type="min"/>
        <cfvo type="percentile" val="50"/>
        <cfvo type="max"/>
        <color theme="9"/>
        <color theme="0"/>
        <color rgb="FFC00000"/>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86AAD-CA3B-4435-BE7D-99F043BA7C02}">
  <sheetPr>
    <tabColor theme="5"/>
  </sheetPr>
  <dimension ref="A1:H181"/>
  <sheetViews>
    <sheetView workbookViewId="0"/>
  </sheetViews>
  <sheetFormatPr defaultRowHeight="14.5" x14ac:dyDescent="0.35"/>
  <cols>
    <col min="1" max="1" width="36.7265625" bestFit="1" customWidth="1"/>
    <col min="2" max="2" width="41.1796875" bestFit="1" customWidth="1"/>
  </cols>
  <sheetData>
    <row r="1" spans="1:7" x14ac:dyDescent="0.35">
      <c r="A1" s="1" t="s">
        <v>227</v>
      </c>
    </row>
    <row r="3" spans="1:7" x14ac:dyDescent="0.35">
      <c r="A3" s="1" t="s">
        <v>258</v>
      </c>
    </row>
    <row r="4" spans="1:7" ht="15" thickBot="1" x14ac:dyDescent="0.4">
      <c r="A4" s="1"/>
    </row>
    <row r="5" spans="1:7" ht="29" x14ac:dyDescent="0.35">
      <c r="A5" s="66" t="s">
        <v>126</v>
      </c>
      <c r="B5" s="30" t="s">
        <v>38</v>
      </c>
      <c r="C5" s="50" t="s">
        <v>214</v>
      </c>
      <c r="D5" s="50" t="s">
        <v>215</v>
      </c>
      <c r="E5" s="50" t="s">
        <v>216</v>
      </c>
      <c r="F5" s="50" t="s">
        <v>217</v>
      </c>
      <c r="G5" s="50" t="s">
        <v>218</v>
      </c>
    </row>
    <row r="6" spans="1:7" x14ac:dyDescent="0.35">
      <c r="A6" t="s">
        <v>1</v>
      </c>
      <c r="B6" t="s">
        <v>43</v>
      </c>
      <c r="C6">
        <v>9</v>
      </c>
      <c r="D6">
        <v>16</v>
      </c>
      <c r="E6">
        <v>8</v>
      </c>
      <c r="F6">
        <v>7</v>
      </c>
      <c r="G6">
        <v>9</v>
      </c>
    </row>
    <row r="7" spans="1:7" x14ac:dyDescent="0.35">
      <c r="A7" t="s">
        <v>1</v>
      </c>
      <c r="B7" t="s">
        <v>63</v>
      </c>
      <c r="C7">
        <v>20</v>
      </c>
      <c r="D7">
        <v>34</v>
      </c>
      <c r="E7">
        <v>24</v>
      </c>
      <c r="F7">
        <v>19</v>
      </c>
      <c r="G7">
        <v>10</v>
      </c>
    </row>
    <row r="8" spans="1:7" x14ac:dyDescent="0.35">
      <c r="A8" t="s">
        <v>1</v>
      </c>
      <c r="B8" t="s">
        <v>68</v>
      </c>
      <c r="C8">
        <v>23</v>
      </c>
      <c r="D8">
        <v>20</v>
      </c>
      <c r="E8">
        <v>13</v>
      </c>
      <c r="F8">
        <v>8</v>
      </c>
      <c r="G8">
        <v>10</v>
      </c>
    </row>
    <row r="9" spans="1:7" x14ac:dyDescent="0.35">
      <c r="A9" t="s">
        <v>1</v>
      </c>
      <c r="B9" t="s">
        <v>73</v>
      </c>
      <c r="C9">
        <v>5</v>
      </c>
      <c r="D9">
        <v>8</v>
      </c>
      <c r="E9">
        <v>6</v>
      </c>
      <c r="F9">
        <v>13</v>
      </c>
      <c r="G9">
        <v>13</v>
      </c>
    </row>
    <row r="10" spans="1:7" x14ac:dyDescent="0.35">
      <c r="A10" t="s">
        <v>1</v>
      </c>
      <c r="B10" t="s">
        <v>97</v>
      </c>
      <c r="C10">
        <v>13</v>
      </c>
      <c r="D10">
        <v>25</v>
      </c>
      <c r="E10">
        <v>7</v>
      </c>
      <c r="F10">
        <v>7</v>
      </c>
      <c r="G10">
        <v>10</v>
      </c>
    </row>
    <row r="11" spans="1:7" x14ac:dyDescent="0.35">
      <c r="A11" t="s">
        <v>1</v>
      </c>
      <c r="B11" t="s">
        <v>127</v>
      </c>
      <c r="C11">
        <v>0</v>
      </c>
      <c r="D11">
        <v>2</v>
      </c>
      <c r="E11">
        <v>3</v>
      </c>
      <c r="F11">
        <v>2</v>
      </c>
      <c r="G11">
        <v>2</v>
      </c>
    </row>
    <row r="12" spans="1:7" x14ac:dyDescent="0.35">
      <c r="A12" t="s">
        <v>1</v>
      </c>
      <c r="B12" t="s">
        <v>104</v>
      </c>
      <c r="C12">
        <v>0</v>
      </c>
      <c r="D12">
        <v>1</v>
      </c>
      <c r="E12">
        <v>0</v>
      </c>
      <c r="F12">
        <v>0</v>
      </c>
      <c r="G12">
        <v>0</v>
      </c>
    </row>
    <row r="13" spans="1:7" x14ac:dyDescent="0.35">
      <c r="A13" t="s">
        <v>1</v>
      </c>
      <c r="B13" t="s">
        <v>128</v>
      </c>
      <c r="C13">
        <v>4</v>
      </c>
      <c r="D13">
        <v>8</v>
      </c>
      <c r="E13">
        <v>0</v>
      </c>
      <c r="F13">
        <v>0</v>
      </c>
      <c r="G13">
        <v>2</v>
      </c>
    </row>
    <row r="14" spans="1:7" s="1" customFormat="1" x14ac:dyDescent="0.35">
      <c r="A14" s="36" t="s">
        <v>1</v>
      </c>
      <c r="B14" s="36" t="s">
        <v>181</v>
      </c>
      <c r="C14" s="36">
        <f>SUM(C6:C13)</f>
        <v>74</v>
      </c>
      <c r="D14" s="36">
        <f t="shared" ref="D14:G14" si="0">SUM(D6:D13)</f>
        <v>114</v>
      </c>
      <c r="E14" s="36">
        <f t="shared" si="0"/>
        <v>61</v>
      </c>
      <c r="F14" s="36">
        <f t="shared" si="0"/>
        <v>56</v>
      </c>
      <c r="G14" s="36">
        <f t="shared" si="0"/>
        <v>56</v>
      </c>
    </row>
    <row r="15" spans="1:7" x14ac:dyDescent="0.35">
      <c r="A15" t="s">
        <v>2</v>
      </c>
      <c r="B15" t="s">
        <v>2</v>
      </c>
      <c r="C15">
        <v>114</v>
      </c>
      <c r="D15">
        <v>108</v>
      </c>
      <c r="E15">
        <v>95</v>
      </c>
      <c r="F15">
        <v>71</v>
      </c>
      <c r="G15">
        <v>64</v>
      </c>
    </row>
    <row r="16" spans="1:7" s="1" customFormat="1" x14ac:dyDescent="0.35">
      <c r="A16" s="36" t="s">
        <v>2</v>
      </c>
      <c r="B16" s="36" t="s">
        <v>182</v>
      </c>
      <c r="C16" s="36">
        <f>C15</f>
        <v>114</v>
      </c>
      <c r="D16" s="36">
        <f t="shared" ref="D16:G16" si="1">D15</f>
        <v>108</v>
      </c>
      <c r="E16" s="36">
        <f t="shared" si="1"/>
        <v>95</v>
      </c>
      <c r="F16" s="36">
        <f t="shared" si="1"/>
        <v>71</v>
      </c>
      <c r="G16" s="36">
        <f t="shared" si="1"/>
        <v>64</v>
      </c>
    </row>
    <row r="17" spans="1:7" x14ac:dyDescent="0.35">
      <c r="A17" t="s">
        <v>3</v>
      </c>
      <c r="B17" t="s">
        <v>42</v>
      </c>
      <c r="C17">
        <v>28</v>
      </c>
      <c r="D17">
        <v>23</v>
      </c>
      <c r="E17">
        <v>30</v>
      </c>
      <c r="F17">
        <v>24</v>
      </c>
      <c r="G17">
        <v>24</v>
      </c>
    </row>
    <row r="18" spans="1:7" x14ac:dyDescent="0.35">
      <c r="A18" t="s">
        <v>3</v>
      </c>
      <c r="B18" t="s">
        <v>130</v>
      </c>
      <c r="C18">
        <v>4</v>
      </c>
      <c r="D18">
        <v>5</v>
      </c>
      <c r="E18">
        <v>4</v>
      </c>
      <c r="F18">
        <v>2</v>
      </c>
      <c r="G18">
        <v>0</v>
      </c>
    </row>
    <row r="19" spans="1:7" x14ac:dyDescent="0.35">
      <c r="A19" t="s">
        <v>3</v>
      </c>
      <c r="B19" t="s">
        <v>46</v>
      </c>
      <c r="C19">
        <v>0</v>
      </c>
      <c r="D19">
        <v>0</v>
      </c>
      <c r="E19">
        <v>0</v>
      </c>
      <c r="F19">
        <v>1</v>
      </c>
      <c r="G19">
        <v>0</v>
      </c>
    </row>
    <row r="20" spans="1:7" x14ac:dyDescent="0.35">
      <c r="A20" t="s">
        <v>3</v>
      </c>
      <c r="B20" t="s">
        <v>131</v>
      </c>
      <c r="C20">
        <v>0</v>
      </c>
      <c r="D20">
        <v>2</v>
      </c>
      <c r="E20">
        <v>3</v>
      </c>
      <c r="F20">
        <v>0</v>
      </c>
      <c r="G20">
        <v>1</v>
      </c>
    </row>
    <row r="21" spans="1:7" x14ac:dyDescent="0.35">
      <c r="A21" t="s">
        <v>3</v>
      </c>
      <c r="B21" t="s">
        <v>60</v>
      </c>
      <c r="C21">
        <v>19</v>
      </c>
      <c r="D21">
        <v>12</v>
      </c>
      <c r="E21">
        <v>11</v>
      </c>
      <c r="F21">
        <v>9</v>
      </c>
      <c r="G21">
        <v>11</v>
      </c>
    </row>
    <row r="22" spans="1:7" x14ac:dyDescent="0.35">
      <c r="A22" t="s">
        <v>3</v>
      </c>
      <c r="B22" t="s">
        <v>64</v>
      </c>
      <c r="C22">
        <v>9</v>
      </c>
      <c r="D22">
        <v>11</v>
      </c>
      <c r="E22">
        <v>11</v>
      </c>
      <c r="F22">
        <v>19</v>
      </c>
      <c r="G22">
        <v>14</v>
      </c>
    </row>
    <row r="23" spans="1:7" x14ac:dyDescent="0.35">
      <c r="A23" t="s">
        <v>3</v>
      </c>
      <c r="B23" t="s">
        <v>132</v>
      </c>
      <c r="C23">
        <v>18</v>
      </c>
      <c r="D23">
        <v>10</v>
      </c>
      <c r="E23">
        <v>9</v>
      </c>
      <c r="F23">
        <v>8</v>
      </c>
      <c r="G23">
        <v>12</v>
      </c>
    </row>
    <row r="24" spans="1:7" x14ac:dyDescent="0.35">
      <c r="A24" t="s">
        <v>3</v>
      </c>
      <c r="B24" t="s">
        <v>83</v>
      </c>
      <c r="C24">
        <v>13</v>
      </c>
      <c r="D24">
        <v>8</v>
      </c>
      <c r="E24">
        <v>4</v>
      </c>
      <c r="F24">
        <v>4</v>
      </c>
      <c r="G24">
        <v>1</v>
      </c>
    </row>
    <row r="25" spans="1:7" x14ac:dyDescent="0.35">
      <c r="A25" t="s">
        <v>3</v>
      </c>
      <c r="B25" t="s">
        <v>133</v>
      </c>
      <c r="C25">
        <v>11</v>
      </c>
      <c r="D25">
        <v>13</v>
      </c>
      <c r="E25">
        <v>8</v>
      </c>
      <c r="F25">
        <v>3</v>
      </c>
      <c r="G25">
        <v>2</v>
      </c>
    </row>
    <row r="26" spans="1:7" x14ac:dyDescent="0.35">
      <c r="A26" t="s">
        <v>3</v>
      </c>
      <c r="B26" t="s">
        <v>134</v>
      </c>
      <c r="C26">
        <v>0</v>
      </c>
      <c r="D26">
        <v>0</v>
      </c>
      <c r="E26">
        <v>0</v>
      </c>
      <c r="F26">
        <v>0</v>
      </c>
      <c r="G26">
        <v>0</v>
      </c>
    </row>
    <row r="27" spans="1:7" x14ac:dyDescent="0.35">
      <c r="A27" t="s">
        <v>3</v>
      </c>
      <c r="B27" t="s">
        <v>94</v>
      </c>
      <c r="C27">
        <v>37</v>
      </c>
      <c r="D27">
        <v>46</v>
      </c>
      <c r="E27">
        <v>44</v>
      </c>
      <c r="F27">
        <v>48</v>
      </c>
      <c r="G27">
        <v>40</v>
      </c>
    </row>
    <row r="28" spans="1:7" x14ac:dyDescent="0.35">
      <c r="A28" t="s">
        <v>3</v>
      </c>
      <c r="B28" t="s">
        <v>95</v>
      </c>
      <c r="C28">
        <v>12</v>
      </c>
      <c r="D28">
        <v>8</v>
      </c>
      <c r="E28">
        <v>6</v>
      </c>
      <c r="F28">
        <v>7</v>
      </c>
      <c r="G28">
        <v>12</v>
      </c>
    </row>
    <row r="29" spans="1:7" x14ac:dyDescent="0.35">
      <c r="A29" t="s">
        <v>3</v>
      </c>
      <c r="B29" t="s">
        <v>111</v>
      </c>
      <c r="C29">
        <v>0</v>
      </c>
      <c r="D29">
        <v>0</v>
      </c>
      <c r="E29">
        <v>0</v>
      </c>
      <c r="F29">
        <v>0</v>
      </c>
      <c r="G29">
        <v>0</v>
      </c>
    </row>
    <row r="30" spans="1:7" s="1" customFormat="1" x14ac:dyDescent="0.35">
      <c r="A30" s="36" t="s">
        <v>3</v>
      </c>
      <c r="B30" s="36" t="s">
        <v>183</v>
      </c>
      <c r="C30" s="36">
        <f>C17+C18+C19+C20+C21+C22+C23+C24+C25+C26+C27+C28+C29</f>
        <v>151</v>
      </c>
      <c r="D30" s="36">
        <f t="shared" ref="D30:G30" si="2">D17+D18+D19+D20+D21+D22+D23+D24+D25+D26+D27+D28+D29</f>
        <v>138</v>
      </c>
      <c r="E30" s="36">
        <f t="shared" si="2"/>
        <v>130</v>
      </c>
      <c r="F30" s="36">
        <f t="shared" si="2"/>
        <v>125</v>
      </c>
      <c r="G30" s="36">
        <f t="shared" si="2"/>
        <v>117</v>
      </c>
    </row>
    <row r="31" spans="1:7" x14ac:dyDescent="0.35">
      <c r="A31" t="s">
        <v>4</v>
      </c>
      <c r="B31" t="s">
        <v>135</v>
      </c>
      <c r="C31">
        <v>2</v>
      </c>
      <c r="D31">
        <v>3</v>
      </c>
      <c r="E31">
        <v>3</v>
      </c>
      <c r="F31">
        <v>7</v>
      </c>
      <c r="G31">
        <v>0</v>
      </c>
    </row>
    <row r="32" spans="1:7" x14ac:dyDescent="0.35">
      <c r="A32" t="s">
        <v>4</v>
      </c>
      <c r="B32" t="s">
        <v>136</v>
      </c>
      <c r="C32">
        <v>44</v>
      </c>
      <c r="D32">
        <v>48</v>
      </c>
      <c r="E32">
        <v>62</v>
      </c>
      <c r="F32">
        <v>30</v>
      </c>
      <c r="G32">
        <v>33</v>
      </c>
    </row>
    <row r="33" spans="1:7" x14ac:dyDescent="0.35">
      <c r="A33" t="s">
        <v>4</v>
      </c>
      <c r="B33" t="s">
        <v>57</v>
      </c>
      <c r="C33">
        <v>67</v>
      </c>
      <c r="D33">
        <v>68</v>
      </c>
      <c r="E33">
        <v>73</v>
      </c>
      <c r="F33">
        <v>54</v>
      </c>
      <c r="G33">
        <v>49</v>
      </c>
    </row>
    <row r="34" spans="1:7" s="1" customFormat="1" x14ac:dyDescent="0.35">
      <c r="A34" s="36" t="s">
        <v>4</v>
      </c>
      <c r="B34" s="36" t="s">
        <v>184</v>
      </c>
      <c r="C34" s="36">
        <f>C31+C32+C33</f>
        <v>113</v>
      </c>
      <c r="D34" s="36">
        <f t="shared" ref="D34:G34" si="3">D31+D32+D33</f>
        <v>119</v>
      </c>
      <c r="E34" s="36">
        <f t="shared" si="3"/>
        <v>138</v>
      </c>
      <c r="F34" s="36">
        <f t="shared" si="3"/>
        <v>91</v>
      </c>
      <c r="G34" s="36">
        <f t="shared" si="3"/>
        <v>82</v>
      </c>
    </row>
    <row r="35" spans="1:7" x14ac:dyDescent="0.35">
      <c r="A35" t="s">
        <v>5</v>
      </c>
      <c r="B35" t="s">
        <v>47</v>
      </c>
      <c r="C35">
        <v>0</v>
      </c>
      <c r="D35">
        <v>0</v>
      </c>
      <c r="E35">
        <v>1</v>
      </c>
      <c r="F35">
        <v>2</v>
      </c>
      <c r="G35">
        <v>0</v>
      </c>
    </row>
    <row r="36" spans="1:7" x14ac:dyDescent="0.35">
      <c r="A36" t="s">
        <v>5</v>
      </c>
      <c r="B36" t="s">
        <v>48</v>
      </c>
      <c r="C36">
        <v>57</v>
      </c>
      <c r="D36">
        <v>29</v>
      </c>
      <c r="E36">
        <v>23</v>
      </c>
      <c r="F36">
        <v>27</v>
      </c>
      <c r="G36">
        <v>55</v>
      </c>
    </row>
    <row r="37" spans="1:7" x14ac:dyDescent="0.35">
      <c r="A37" t="s">
        <v>5</v>
      </c>
      <c r="B37" t="s">
        <v>49</v>
      </c>
      <c r="C37">
        <v>18</v>
      </c>
      <c r="D37">
        <v>13</v>
      </c>
      <c r="E37">
        <v>16</v>
      </c>
      <c r="F37">
        <v>12</v>
      </c>
      <c r="G37">
        <v>10</v>
      </c>
    </row>
    <row r="38" spans="1:7" x14ac:dyDescent="0.35">
      <c r="A38" t="s">
        <v>5</v>
      </c>
      <c r="B38" t="s">
        <v>50</v>
      </c>
      <c r="C38">
        <v>19</v>
      </c>
      <c r="D38">
        <v>21</v>
      </c>
      <c r="E38">
        <v>16</v>
      </c>
      <c r="F38">
        <v>7</v>
      </c>
      <c r="G38">
        <v>24</v>
      </c>
    </row>
    <row r="39" spans="1:7" x14ac:dyDescent="0.35">
      <c r="A39" t="s">
        <v>5</v>
      </c>
      <c r="B39" t="s">
        <v>54</v>
      </c>
      <c r="C39">
        <v>11</v>
      </c>
      <c r="D39">
        <v>11</v>
      </c>
      <c r="E39">
        <v>11</v>
      </c>
      <c r="F39">
        <v>12</v>
      </c>
      <c r="G39">
        <v>7</v>
      </c>
    </row>
    <row r="40" spans="1:7" x14ac:dyDescent="0.35">
      <c r="A40" t="s">
        <v>5</v>
      </c>
      <c r="B40" t="s">
        <v>56</v>
      </c>
      <c r="C40">
        <v>23</v>
      </c>
      <c r="D40">
        <v>9</v>
      </c>
      <c r="E40">
        <v>6</v>
      </c>
      <c r="F40">
        <v>4</v>
      </c>
      <c r="G40">
        <v>2</v>
      </c>
    </row>
    <row r="41" spans="1:7" x14ac:dyDescent="0.35">
      <c r="A41" t="s">
        <v>5</v>
      </c>
      <c r="B41" t="s">
        <v>59</v>
      </c>
      <c r="C41">
        <v>28</v>
      </c>
      <c r="D41">
        <v>24</v>
      </c>
      <c r="E41">
        <v>40</v>
      </c>
      <c r="F41">
        <v>27</v>
      </c>
      <c r="G41">
        <v>24</v>
      </c>
    </row>
    <row r="42" spans="1:7" x14ac:dyDescent="0.35">
      <c r="A42" t="s">
        <v>5</v>
      </c>
      <c r="B42" t="s">
        <v>137</v>
      </c>
      <c r="C42">
        <v>71</v>
      </c>
      <c r="D42">
        <v>55</v>
      </c>
      <c r="E42">
        <v>96</v>
      </c>
      <c r="F42">
        <v>80</v>
      </c>
      <c r="G42">
        <v>78</v>
      </c>
    </row>
    <row r="43" spans="1:7" x14ac:dyDescent="0.35">
      <c r="A43" t="s">
        <v>5</v>
      </c>
      <c r="B43" t="s">
        <v>66</v>
      </c>
      <c r="C43">
        <v>18</v>
      </c>
      <c r="D43">
        <v>8</v>
      </c>
      <c r="E43">
        <v>6</v>
      </c>
      <c r="F43">
        <v>2</v>
      </c>
      <c r="G43">
        <v>3</v>
      </c>
    </row>
    <row r="44" spans="1:7" x14ac:dyDescent="0.35">
      <c r="A44" t="s">
        <v>5</v>
      </c>
      <c r="B44" t="s">
        <v>90</v>
      </c>
      <c r="C44">
        <v>6</v>
      </c>
      <c r="D44">
        <v>4</v>
      </c>
      <c r="E44">
        <v>13</v>
      </c>
      <c r="F44">
        <v>5</v>
      </c>
      <c r="G44">
        <v>4</v>
      </c>
    </row>
    <row r="45" spans="1:7" x14ac:dyDescent="0.35">
      <c r="A45" t="s">
        <v>5</v>
      </c>
      <c r="B45" t="s">
        <v>229</v>
      </c>
      <c r="C45">
        <v>0</v>
      </c>
      <c r="D45">
        <v>0</v>
      </c>
      <c r="E45">
        <v>0</v>
      </c>
      <c r="F45">
        <v>0</v>
      </c>
      <c r="G45">
        <v>0</v>
      </c>
    </row>
    <row r="46" spans="1:7" x14ac:dyDescent="0.35">
      <c r="A46" t="s">
        <v>5</v>
      </c>
      <c r="B46" t="s">
        <v>108</v>
      </c>
      <c r="C46">
        <v>31</v>
      </c>
      <c r="D46">
        <v>48</v>
      </c>
      <c r="E46">
        <v>29</v>
      </c>
      <c r="F46">
        <v>24</v>
      </c>
      <c r="G46">
        <v>23</v>
      </c>
    </row>
    <row r="47" spans="1:7" x14ac:dyDescent="0.35">
      <c r="A47" t="s">
        <v>5</v>
      </c>
      <c r="B47" t="s">
        <v>109</v>
      </c>
      <c r="C47">
        <v>9</v>
      </c>
      <c r="D47">
        <v>4</v>
      </c>
      <c r="E47">
        <v>4</v>
      </c>
      <c r="F47">
        <v>3</v>
      </c>
      <c r="G47">
        <v>0</v>
      </c>
    </row>
    <row r="48" spans="1:7" x14ac:dyDescent="0.35">
      <c r="A48" t="s">
        <v>5</v>
      </c>
      <c r="B48" t="s">
        <v>139</v>
      </c>
      <c r="C48">
        <v>7</v>
      </c>
      <c r="D48">
        <v>5</v>
      </c>
      <c r="E48">
        <v>3</v>
      </c>
      <c r="F48">
        <v>3</v>
      </c>
      <c r="G48">
        <v>3</v>
      </c>
    </row>
    <row r="49" spans="1:7" s="1" customFormat="1" x14ac:dyDescent="0.35">
      <c r="A49" s="36" t="s">
        <v>5</v>
      </c>
      <c r="B49" s="36" t="s">
        <v>185</v>
      </c>
      <c r="C49" s="36">
        <f>SUM(C35:C48)</f>
        <v>298</v>
      </c>
      <c r="D49" s="36">
        <f t="shared" ref="D49:G49" si="4">SUM(D35:D48)</f>
        <v>231</v>
      </c>
      <c r="E49" s="36">
        <f t="shared" si="4"/>
        <v>264</v>
      </c>
      <c r="F49" s="36">
        <f t="shared" si="4"/>
        <v>208</v>
      </c>
      <c r="G49" s="36">
        <f t="shared" si="4"/>
        <v>233</v>
      </c>
    </row>
    <row r="50" spans="1:7" x14ac:dyDescent="0.35">
      <c r="A50" t="s">
        <v>6</v>
      </c>
      <c r="B50" t="s">
        <v>55</v>
      </c>
      <c r="C50">
        <v>26</v>
      </c>
      <c r="D50">
        <v>36</v>
      </c>
      <c r="E50">
        <v>20</v>
      </c>
      <c r="F50">
        <v>24</v>
      </c>
      <c r="G50">
        <v>17</v>
      </c>
    </row>
    <row r="51" spans="1:7" x14ac:dyDescent="0.35">
      <c r="A51" t="s">
        <v>6</v>
      </c>
      <c r="B51" t="s">
        <v>61</v>
      </c>
      <c r="C51">
        <v>5</v>
      </c>
      <c r="D51">
        <v>3</v>
      </c>
      <c r="E51">
        <v>1</v>
      </c>
      <c r="F51">
        <v>0</v>
      </c>
      <c r="G51">
        <v>1</v>
      </c>
    </row>
    <row r="52" spans="1:7" x14ac:dyDescent="0.35">
      <c r="A52" t="s">
        <v>6</v>
      </c>
      <c r="B52" t="s">
        <v>140</v>
      </c>
      <c r="C52">
        <v>67</v>
      </c>
      <c r="D52">
        <v>55</v>
      </c>
      <c r="E52">
        <v>49</v>
      </c>
      <c r="F52">
        <v>51</v>
      </c>
      <c r="G52">
        <v>51</v>
      </c>
    </row>
    <row r="53" spans="1:7" x14ac:dyDescent="0.35">
      <c r="A53" t="s">
        <v>6</v>
      </c>
      <c r="B53" t="s">
        <v>87</v>
      </c>
      <c r="C53">
        <v>13</v>
      </c>
      <c r="D53">
        <v>11</v>
      </c>
      <c r="E53">
        <v>16</v>
      </c>
      <c r="F53">
        <v>11</v>
      </c>
      <c r="G53">
        <v>5</v>
      </c>
    </row>
    <row r="54" spans="1:7" x14ac:dyDescent="0.35">
      <c r="A54" t="s">
        <v>6</v>
      </c>
      <c r="B54" t="s">
        <v>141</v>
      </c>
      <c r="C54">
        <v>17</v>
      </c>
      <c r="D54">
        <v>24</v>
      </c>
      <c r="E54">
        <v>9</v>
      </c>
      <c r="F54">
        <v>15</v>
      </c>
      <c r="G54">
        <v>12</v>
      </c>
    </row>
    <row r="55" spans="1:7" x14ac:dyDescent="0.35">
      <c r="A55" t="s">
        <v>6</v>
      </c>
      <c r="B55" t="s">
        <v>142</v>
      </c>
      <c r="C55">
        <v>2</v>
      </c>
      <c r="D55">
        <v>13</v>
      </c>
      <c r="E55">
        <v>7</v>
      </c>
      <c r="F55">
        <v>10</v>
      </c>
      <c r="G55">
        <v>7</v>
      </c>
    </row>
    <row r="56" spans="1:7" x14ac:dyDescent="0.35">
      <c r="A56" t="s">
        <v>6</v>
      </c>
      <c r="B56" t="s">
        <v>103</v>
      </c>
      <c r="C56">
        <v>0</v>
      </c>
      <c r="D56">
        <v>1</v>
      </c>
      <c r="E56">
        <v>3</v>
      </c>
      <c r="F56">
        <v>3</v>
      </c>
      <c r="G56">
        <v>2</v>
      </c>
    </row>
    <row r="57" spans="1:7" s="1" customFormat="1" x14ac:dyDescent="0.35">
      <c r="A57" s="36" t="s">
        <v>6</v>
      </c>
      <c r="B57" s="36" t="s">
        <v>186</v>
      </c>
      <c r="C57" s="36">
        <f>SUM(C50:C56)</f>
        <v>130</v>
      </c>
      <c r="D57" s="36">
        <f t="shared" ref="D57:G57" si="5">SUM(D50:D56)</f>
        <v>143</v>
      </c>
      <c r="E57" s="36">
        <f t="shared" si="5"/>
        <v>105</v>
      </c>
      <c r="F57" s="36">
        <f t="shared" si="5"/>
        <v>114</v>
      </c>
      <c r="G57" s="36">
        <f t="shared" si="5"/>
        <v>95</v>
      </c>
    </row>
    <row r="58" spans="1:7" x14ac:dyDescent="0.35">
      <c r="A58" t="s">
        <v>7</v>
      </c>
      <c r="B58" t="s">
        <v>143</v>
      </c>
      <c r="C58">
        <v>1</v>
      </c>
      <c r="D58">
        <v>0</v>
      </c>
      <c r="E58">
        <v>0</v>
      </c>
      <c r="F58">
        <v>0</v>
      </c>
      <c r="G58">
        <v>0</v>
      </c>
    </row>
    <row r="59" spans="1:7" x14ac:dyDescent="0.35">
      <c r="A59" t="s">
        <v>7</v>
      </c>
      <c r="B59" t="s">
        <v>98</v>
      </c>
      <c r="C59">
        <v>59</v>
      </c>
      <c r="D59">
        <v>40</v>
      </c>
      <c r="E59">
        <v>21</v>
      </c>
      <c r="F59">
        <v>24</v>
      </c>
      <c r="G59">
        <v>23</v>
      </c>
    </row>
    <row r="60" spans="1:7" x14ac:dyDescent="0.35">
      <c r="A60" t="s">
        <v>7</v>
      </c>
      <c r="B60" t="s">
        <v>114</v>
      </c>
      <c r="C60">
        <v>83</v>
      </c>
      <c r="D60">
        <v>113</v>
      </c>
      <c r="E60">
        <v>83</v>
      </c>
      <c r="F60">
        <v>70</v>
      </c>
      <c r="G60">
        <v>54</v>
      </c>
    </row>
    <row r="61" spans="1:7" s="1" customFormat="1" x14ac:dyDescent="0.35">
      <c r="A61" s="36" t="s">
        <v>7</v>
      </c>
      <c r="B61" s="36" t="s">
        <v>187</v>
      </c>
      <c r="C61" s="36">
        <f>C58+C59+C60</f>
        <v>143</v>
      </c>
      <c r="D61" s="36">
        <f t="shared" ref="D61:G61" si="6">D58+D59+D60</f>
        <v>153</v>
      </c>
      <c r="E61" s="36">
        <f t="shared" si="6"/>
        <v>104</v>
      </c>
      <c r="F61" s="36">
        <f t="shared" si="6"/>
        <v>94</v>
      </c>
      <c r="G61" s="36">
        <f t="shared" si="6"/>
        <v>77</v>
      </c>
    </row>
    <row r="62" spans="1:7" x14ac:dyDescent="0.35">
      <c r="A62" t="s">
        <v>8</v>
      </c>
      <c r="B62" t="s">
        <v>77</v>
      </c>
      <c r="C62">
        <v>54</v>
      </c>
      <c r="D62">
        <v>37</v>
      </c>
      <c r="E62">
        <v>32</v>
      </c>
      <c r="F62">
        <v>24</v>
      </c>
      <c r="G62">
        <v>30</v>
      </c>
    </row>
    <row r="63" spans="1:7" x14ac:dyDescent="0.35">
      <c r="A63" t="s">
        <v>8</v>
      </c>
      <c r="B63" t="s">
        <v>144</v>
      </c>
      <c r="C63">
        <v>53</v>
      </c>
      <c r="D63">
        <v>64</v>
      </c>
      <c r="E63">
        <v>50</v>
      </c>
      <c r="F63">
        <v>60</v>
      </c>
      <c r="G63">
        <v>66</v>
      </c>
    </row>
    <row r="64" spans="1:7" x14ac:dyDescent="0.35">
      <c r="A64" t="s">
        <v>8</v>
      </c>
      <c r="B64" t="s">
        <v>256</v>
      </c>
      <c r="C64">
        <v>12</v>
      </c>
      <c r="D64">
        <v>19</v>
      </c>
      <c r="E64">
        <v>17</v>
      </c>
      <c r="F64">
        <v>22</v>
      </c>
      <c r="G64">
        <v>14</v>
      </c>
    </row>
    <row r="65" spans="1:7" x14ac:dyDescent="0.35">
      <c r="A65" t="s">
        <v>8</v>
      </c>
      <c r="B65" t="s">
        <v>96</v>
      </c>
      <c r="C65">
        <v>12</v>
      </c>
      <c r="D65">
        <v>13</v>
      </c>
      <c r="E65">
        <v>21</v>
      </c>
      <c r="F65">
        <v>14</v>
      </c>
      <c r="G65">
        <v>11</v>
      </c>
    </row>
    <row r="66" spans="1:7" s="1" customFormat="1" x14ac:dyDescent="0.35">
      <c r="A66" s="36" t="s">
        <v>8</v>
      </c>
      <c r="B66" s="36" t="s">
        <v>188</v>
      </c>
      <c r="C66" s="36">
        <f>C62+C63+C64+C65</f>
        <v>131</v>
      </c>
      <c r="D66" s="36">
        <f t="shared" ref="D66:G66" si="7">D62+D63+D64+D65</f>
        <v>133</v>
      </c>
      <c r="E66" s="36">
        <f t="shared" si="7"/>
        <v>120</v>
      </c>
      <c r="F66" s="36">
        <f t="shared" si="7"/>
        <v>120</v>
      </c>
      <c r="G66" s="36">
        <f t="shared" si="7"/>
        <v>121</v>
      </c>
    </row>
    <row r="67" spans="1:7" x14ac:dyDescent="0.35">
      <c r="A67" t="s">
        <v>9</v>
      </c>
      <c r="B67" t="s">
        <v>39</v>
      </c>
      <c r="C67">
        <v>36</v>
      </c>
      <c r="D67">
        <v>43</v>
      </c>
      <c r="E67">
        <v>40</v>
      </c>
      <c r="F67">
        <v>23</v>
      </c>
      <c r="G67">
        <v>33</v>
      </c>
    </row>
    <row r="68" spans="1:7" x14ac:dyDescent="0.35">
      <c r="A68" t="s">
        <v>9</v>
      </c>
      <c r="B68" t="s">
        <v>41</v>
      </c>
      <c r="C68">
        <v>4</v>
      </c>
      <c r="D68">
        <v>1</v>
      </c>
      <c r="E68">
        <v>0</v>
      </c>
      <c r="F68">
        <v>0</v>
      </c>
      <c r="G68">
        <v>0</v>
      </c>
    </row>
    <row r="69" spans="1:7" x14ac:dyDescent="0.35">
      <c r="A69" t="s">
        <v>9</v>
      </c>
      <c r="B69" t="s">
        <v>44</v>
      </c>
      <c r="C69">
        <v>1</v>
      </c>
      <c r="D69">
        <v>0</v>
      </c>
      <c r="E69">
        <v>1</v>
      </c>
      <c r="F69">
        <v>0</v>
      </c>
      <c r="G69">
        <v>0</v>
      </c>
    </row>
    <row r="70" spans="1:7" x14ac:dyDescent="0.35">
      <c r="A70" t="s">
        <v>9</v>
      </c>
      <c r="B70" t="s">
        <v>62</v>
      </c>
      <c r="C70">
        <v>0</v>
      </c>
      <c r="D70">
        <v>2</v>
      </c>
      <c r="E70">
        <v>1</v>
      </c>
      <c r="F70">
        <v>1</v>
      </c>
      <c r="G70">
        <v>2</v>
      </c>
    </row>
    <row r="71" spans="1:7" x14ac:dyDescent="0.35">
      <c r="A71" t="s">
        <v>9</v>
      </c>
      <c r="B71" t="s">
        <v>146</v>
      </c>
      <c r="C71">
        <v>0</v>
      </c>
      <c r="D71">
        <v>4</v>
      </c>
      <c r="E71">
        <v>1</v>
      </c>
      <c r="F71">
        <v>2</v>
      </c>
      <c r="G71">
        <v>0</v>
      </c>
    </row>
    <row r="72" spans="1:7" x14ac:dyDescent="0.35">
      <c r="A72" t="s">
        <v>9</v>
      </c>
      <c r="B72" t="s">
        <v>147</v>
      </c>
      <c r="C72">
        <v>1</v>
      </c>
      <c r="D72">
        <v>2</v>
      </c>
      <c r="E72">
        <v>0</v>
      </c>
      <c r="F72">
        <v>1</v>
      </c>
      <c r="G72">
        <v>0</v>
      </c>
    </row>
    <row r="73" spans="1:7" x14ac:dyDescent="0.35">
      <c r="A73" t="s">
        <v>9</v>
      </c>
      <c r="B73" t="s">
        <v>72</v>
      </c>
      <c r="C73">
        <v>6</v>
      </c>
      <c r="D73">
        <v>1</v>
      </c>
      <c r="E73">
        <v>2</v>
      </c>
      <c r="F73">
        <v>1</v>
      </c>
      <c r="G73">
        <v>0</v>
      </c>
    </row>
    <row r="74" spans="1:7" x14ac:dyDescent="0.35">
      <c r="A74" t="s">
        <v>9</v>
      </c>
      <c r="B74" t="s">
        <v>86</v>
      </c>
      <c r="C74">
        <v>0</v>
      </c>
      <c r="D74">
        <v>1</v>
      </c>
      <c r="E74">
        <v>1</v>
      </c>
      <c r="F74">
        <v>0</v>
      </c>
      <c r="G74">
        <v>0</v>
      </c>
    </row>
    <row r="75" spans="1:7" x14ac:dyDescent="0.35">
      <c r="A75" t="s">
        <v>9</v>
      </c>
      <c r="B75" t="s">
        <v>112</v>
      </c>
      <c r="C75">
        <v>10</v>
      </c>
      <c r="D75">
        <v>11</v>
      </c>
      <c r="E75">
        <v>9</v>
      </c>
      <c r="F75">
        <v>3</v>
      </c>
      <c r="G75">
        <v>20</v>
      </c>
    </row>
    <row r="76" spans="1:7" s="1" customFormat="1" x14ac:dyDescent="0.35">
      <c r="A76" s="36" t="s">
        <v>9</v>
      </c>
      <c r="B76" s="36" t="s">
        <v>189</v>
      </c>
      <c r="C76" s="36">
        <f>SUM(C67:C75)</f>
        <v>58</v>
      </c>
      <c r="D76" s="36">
        <f t="shared" ref="D76:G76" si="8">SUM(D67:D75)</f>
        <v>65</v>
      </c>
      <c r="E76" s="36">
        <f t="shared" si="8"/>
        <v>55</v>
      </c>
      <c r="F76" s="36">
        <f t="shared" si="8"/>
        <v>31</v>
      </c>
      <c r="G76" s="36">
        <f t="shared" si="8"/>
        <v>55</v>
      </c>
    </row>
    <row r="77" spans="1:7" x14ac:dyDescent="0.35">
      <c r="A77" t="s">
        <v>10</v>
      </c>
      <c r="B77" t="s">
        <v>148</v>
      </c>
      <c r="C77">
        <v>52</v>
      </c>
      <c r="D77">
        <v>43</v>
      </c>
      <c r="E77">
        <v>50</v>
      </c>
      <c r="F77">
        <v>39</v>
      </c>
      <c r="G77">
        <v>30</v>
      </c>
    </row>
    <row r="78" spans="1:7" x14ac:dyDescent="0.35">
      <c r="A78" t="s">
        <v>10</v>
      </c>
      <c r="B78" t="s">
        <v>67</v>
      </c>
      <c r="C78">
        <v>11</v>
      </c>
      <c r="D78">
        <v>5</v>
      </c>
      <c r="E78">
        <v>10</v>
      </c>
      <c r="F78">
        <v>1</v>
      </c>
      <c r="G78">
        <v>4</v>
      </c>
    </row>
    <row r="79" spans="1:7" x14ac:dyDescent="0.35">
      <c r="A79" t="s">
        <v>10</v>
      </c>
      <c r="B79" t="s">
        <v>70</v>
      </c>
      <c r="C79">
        <v>18</v>
      </c>
      <c r="D79">
        <v>13</v>
      </c>
      <c r="E79">
        <v>9</v>
      </c>
      <c r="F79">
        <v>10</v>
      </c>
      <c r="G79">
        <v>10</v>
      </c>
    </row>
    <row r="80" spans="1:7" x14ac:dyDescent="0.35">
      <c r="A80" t="s">
        <v>10</v>
      </c>
      <c r="B80" t="s">
        <v>71</v>
      </c>
      <c r="C80">
        <v>1</v>
      </c>
      <c r="D80">
        <v>2</v>
      </c>
      <c r="E80">
        <v>2</v>
      </c>
      <c r="F80">
        <v>2</v>
      </c>
      <c r="G80">
        <v>1</v>
      </c>
    </row>
    <row r="81" spans="1:7" x14ac:dyDescent="0.35">
      <c r="A81" t="s">
        <v>10</v>
      </c>
      <c r="B81" t="s">
        <v>75</v>
      </c>
      <c r="C81">
        <v>14</v>
      </c>
      <c r="D81">
        <v>33</v>
      </c>
      <c r="E81">
        <v>39</v>
      </c>
      <c r="F81">
        <v>21</v>
      </c>
      <c r="G81">
        <v>21</v>
      </c>
    </row>
    <row r="82" spans="1:7" x14ac:dyDescent="0.35">
      <c r="A82" t="s">
        <v>10</v>
      </c>
      <c r="B82" t="s">
        <v>149</v>
      </c>
      <c r="C82">
        <v>7</v>
      </c>
      <c r="D82">
        <v>12</v>
      </c>
      <c r="E82">
        <v>3</v>
      </c>
      <c r="F82">
        <v>4</v>
      </c>
      <c r="G82">
        <v>0</v>
      </c>
    </row>
    <row r="83" spans="1:7" x14ac:dyDescent="0.35">
      <c r="A83" t="s">
        <v>10</v>
      </c>
      <c r="B83" t="s">
        <v>84</v>
      </c>
      <c r="C83">
        <v>57</v>
      </c>
      <c r="D83">
        <v>75</v>
      </c>
      <c r="E83">
        <v>55</v>
      </c>
      <c r="F83">
        <v>39</v>
      </c>
      <c r="G83">
        <v>76</v>
      </c>
    </row>
    <row r="84" spans="1:7" x14ac:dyDescent="0.35">
      <c r="A84" t="s">
        <v>10</v>
      </c>
      <c r="B84" t="s">
        <v>88</v>
      </c>
      <c r="C84">
        <v>13</v>
      </c>
      <c r="D84">
        <v>8</v>
      </c>
      <c r="E84">
        <v>13</v>
      </c>
      <c r="F84">
        <v>7</v>
      </c>
      <c r="G84">
        <v>7</v>
      </c>
    </row>
    <row r="85" spans="1:7" x14ac:dyDescent="0.35">
      <c r="A85" t="s">
        <v>10</v>
      </c>
      <c r="B85" t="s">
        <v>99</v>
      </c>
      <c r="C85">
        <v>80</v>
      </c>
      <c r="D85">
        <v>60</v>
      </c>
      <c r="E85">
        <v>65</v>
      </c>
      <c r="F85">
        <v>43</v>
      </c>
      <c r="G85">
        <v>46</v>
      </c>
    </row>
    <row r="86" spans="1:7" x14ac:dyDescent="0.35">
      <c r="A86" t="s">
        <v>10</v>
      </c>
      <c r="B86" t="s">
        <v>101</v>
      </c>
      <c r="C86">
        <v>11</v>
      </c>
      <c r="D86">
        <v>10</v>
      </c>
      <c r="E86">
        <v>9</v>
      </c>
      <c r="F86">
        <v>9</v>
      </c>
      <c r="G86">
        <v>7</v>
      </c>
    </row>
    <row r="87" spans="1:7" x14ac:dyDescent="0.35">
      <c r="A87" t="s">
        <v>10</v>
      </c>
      <c r="B87" t="s">
        <v>105</v>
      </c>
      <c r="C87">
        <v>0</v>
      </c>
      <c r="D87">
        <v>2</v>
      </c>
      <c r="E87">
        <v>3</v>
      </c>
      <c r="F87">
        <v>1</v>
      </c>
      <c r="G87">
        <v>0</v>
      </c>
    </row>
    <row r="88" spans="1:7" x14ac:dyDescent="0.35">
      <c r="A88" t="s">
        <v>10</v>
      </c>
      <c r="B88" t="s">
        <v>107</v>
      </c>
      <c r="C88">
        <v>1</v>
      </c>
      <c r="D88">
        <v>1</v>
      </c>
      <c r="E88">
        <v>1</v>
      </c>
      <c r="F88">
        <v>0</v>
      </c>
      <c r="G88">
        <v>2</v>
      </c>
    </row>
    <row r="89" spans="1:7" s="1" customFormat="1" x14ac:dyDescent="0.35">
      <c r="A89" s="36" t="s">
        <v>10</v>
      </c>
      <c r="B89" s="36" t="s">
        <v>190</v>
      </c>
      <c r="C89" s="36">
        <f>SUM(C77:C88)</f>
        <v>265</v>
      </c>
      <c r="D89" s="36">
        <f t="shared" ref="D89:G89" si="9">SUM(D77:D88)</f>
        <v>264</v>
      </c>
      <c r="E89" s="36">
        <f t="shared" si="9"/>
        <v>259</v>
      </c>
      <c r="F89" s="36">
        <f t="shared" si="9"/>
        <v>176</v>
      </c>
      <c r="G89" s="36">
        <f t="shared" si="9"/>
        <v>204</v>
      </c>
    </row>
    <row r="90" spans="1:7" x14ac:dyDescent="0.35">
      <c r="A90" t="s">
        <v>11</v>
      </c>
      <c r="B90" t="s">
        <v>150</v>
      </c>
      <c r="C90">
        <v>98</v>
      </c>
      <c r="D90">
        <v>91</v>
      </c>
      <c r="E90">
        <v>81</v>
      </c>
      <c r="F90">
        <v>64</v>
      </c>
      <c r="G90">
        <v>69</v>
      </c>
    </row>
    <row r="91" spans="1:7" x14ac:dyDescent="0.35">
      <c r="A91" t="s">
        <v>11</v>
      </c>
      <c r="B91" t="s">
        <v>91</v>
      </c>
      <c r="C91">
        <v>60</v>
      </c>
      <c r="D91">
        <v>64</v>
      </c>
      <c r="E91">
        <v>42</v>
      </c>
      <c r="F91">
        <v>54</v>
      </c>
      <c r="G91">
        <v>53</v>
      </c>
    </row>
    <row r="92" spans="1:7" s="1" customFormat="1" x14ac:dyDescent="0.35">
      <c r="A92" s="36" t="s">
        <v>11</v>
      </c>
      <c r="B92" s="36" t="s">
        <v>191</v>
      </c>
      <c r="C92" s="36">
        <f>C90+C91</f>
        <v>158</v>
      </c>
      <c r="D92" s="36">
        <f t="shared" ref="D92:G92" si="10">D90+D91</f>
        <v>155</v>
      </c>
      <c r="E92" s="36">
        <f t="shared" si="10"/>
        <v>123</v>
      </c>
      <c r="F92" s="36">
        <f t="shared" si="10"/>
        <v>118</v>
      </c>
      <c r="G92" s="36">
        <f t="shared" si="10"/>
        <v>122</v>
      </c>
    </row>
    <row r="93" spans="1:7" x14ac:dyDescent="0.35">
      <c r="A93" t="s">
        <v>12</v>
      </c>
      <c r="B93" t="s">
        <v>40</v>
      </c>
      <c r="C93">
        <v>9</v>
      </c>
      <c r="D93">
        <v>26</v>
      </c>
      <c r="E93">
        <v>17</v>
      </c>
      <c r="F93">
        <v>4</v>
      </c>
      <c r="G93">
        <v>3</v>
      </c>
    </row>
    <row r="94" spans="1:7" x14ac:dyDescent="0.35">
      <c r="A94" t="s">
        <v>12</v>
      </c>
      <c r="B94" t="s">
        <v>52</v>
      </c>
      <c r="C94">
        <v>2</v>
      </c>
      <c r="D94">
        <v>4</v>
      </c>
      <c r="E94">
        <v>6</v>
      </c>
      <c r="F94">
        <v>8</v>
      </c>
      <c r="G94">
        <v>2</v>
      </c>
    </row>
    <row r="95" spans="1:7" x14ac:dyDescent="0.35">
      <c r="A95" t="s">
        <v>12</v>
      </c>
      <c r="B95" t="s">
        <v>79</v>
      </c>
      <c r="C95">
        <v>4</v>
      </c>
      <c r="D95">
        <v>5</v>
      </c>
      <c r="E95">
        <v>7</v>
      </c>
      <c r="F95">
        <v>2</v>
      </c>
      <c r="G95">
        <v>3</v>
      </c>
    </row>
    <row r="96" spans="1:7" x14ac:dyDescent="0.35">
      <c r="A96" t="s">
        <v>12</v>
      </c>
      <c r="B96" t="s">
        <v>82</v>
      </c>
      <c r="C96">
        <v>46</v>
      </c>
      <c r="D96">
        <v>67</v>
      </c>
      <c r="E96">
        <v>52</v>
      </c>
      <c r="F96">
        <v>41</v>
      </c>
      <c r="G96">
        <v>37</v>
      </c>
    </row>
    <row r="97" spans="1:7" x14ac:dyDescent="0.35">
      <c r="A97" t="s">
        <v>12</v>
      </c>
      <c r="B97" t="s">
        <v>151</v>
      </c>
      <c r="C97">
        <v>31</v>
      </c>
      <c r="D97">
        <v>31</v>
      </c>
      <c r="E97">
        <v>30</v>
      </c>
      <c r="F97">
        <v>19</v>
      </c>
      <c r="G97">
        <v>10</v>
      </c>
    </row>
    <row r="98" spans="1:7" x14ac:dyDescent="0.35">
      <c r="A98" t="s">
        <v>12</v>
      </c>
      <c r="B98" t="s">
        <v>102</v>
      </c>
      <c r="C98">
        <v>10</v>
      </c>
      <c r="D98">
        <v>11</v>
      </c>
      <c r="E98">
        <v>21</v>
      </c>
      <c r="F98">
        <v>17</v>
      </c>
      <c r="G98">
        <v>27</v>
      </c>
    </row>
    <row r="99" spans="1:7" s="1" customFormat="1" x14ac:dyDescent="0.35">
      <c r="A99" s="36" t="s">
        <v>12</v>
      </c>
      <c r="B99" s="36" t="s">
        <v>192</v>
      </c>
      <c r="C99" s="36">
        <f>SUM(C93:C98)</f>
        <v>102</v>
      </c>
      <c r="D99" s="36">
        <f t="shared" ref="D99:G99" si="11">SUM(D93:D98)</f>
        <v>144</v>
      </c>
      <c r="E99" s="36">
        <f t="shared" si="11"/>
        <v>133</v>
      </c>
      <c r="F99" s="36">
        <f t="shared" si="11"/>
        <v>91</v>
      </c>
      <c r="G99" s="36">
        <f t="shared" si="11"/>
        <v>82</v>
      </c>
    </row>
    <row r="100" spans="1:7" x14ac:dyDescent="0.35">
      <c r="A100" t="s">
        <v>13</v>
      </c>
      <c r="B100" t="s">
        <v>152</v>
      </c>
      <c r="C100">
        <v>1</v>
      </c>
      <c r="D100">
        <v>0</v>
      </c>
      <c r="E100">
        <v>0</v>
      </c>
      <c r="F100">
        <v>1</v>
      </c>
      <c r="G100">
        <v>0</v>
      </c>
    </row>
    <row r="101" spans="1:7" x14ac:dyDescent="0.35">
      <c r="A101" t="s">
        <v>13</v>
      </c>
      <c r="B101" t="s">
        <v>58</v>
      </c>
      <c r="C101">
        <v>0</v>
      </c>
      <c r="D101">
        <v>0</v>
      </c>
      <c r="E101">
        <v>0</v>
      </c>
      <c r="F101">
        <v>1</v>
      </c>
      <c r="G101">
        <v>0</v>
      </c>
    </row>
    <row r="102" spans="1:7" x14ac:dyDescent="0.35">
      <c r="A102" t="s">
        <v>13</v>
      </c>
      <c r="B102" t="s">
        <v>228</v>
      </c>
      <c r="C102">
        <v>3</v>
      </c>
      <c r="D102">
        <v>2</v>
      </c>
      <c r="E102">
        <v>2</v>
      </c>
      <c r="F102">
        <v>0</v>
      </c>
      <c r="G102">
        <v>1</v>
      </c>
    </row>
    <row r="103" spans="1:7" x14ac:dyDescent="0.35">
      <c r="A103" t="s">
        <v>13</v>
      </c>
      <c r="B103" t="s">
        <v>69</v>
      </c>
      <c r="C103">
        <v>14</v>
      </c>
      <c r="D103">
        <v>20</v>
      </c>
      <c r="E103">
        <v>9</v>
      </c>
      <c r="F103">
        <v>6</v>
      </c>
      <c r="G103">
        <v>7</v>
      </c>
    </row>
    <row r="104" spans="1:7" x14ac:dyDescent="0.35">
      <c r="A104" t="s">
        <v>13</v>
      </c>
      <c r="B104" t="s">
        <v>76</v>
      </c>
      <c r="C104">
        <v>1</v>
      </c>
      <c r="D104">
        <v>3</v>
      </c>
      <c r="E104">
        <v>0</v>
      </c>
      <c r="F104">
        <v>3</v>
      </c>
      <c r="G104">
        <v>2</v>
      </c>
    </row>
    <row r="105" spans="1:7" x14ac:dyDescent="0.35">
      <c r="A105" t="s">
        <v>13</v>
      </c>
      <c r="B105" t="s">
        <v>81</v>
      </c>
      <c r="C105">
        <v>5</v>
      </c>
      <c r="D105">
        <v>5</v>
      </c>
      <c r="E105">
        <v>2</v>
      </c>
      <c r="F105">
        <v>3</v>
      </c>
      <c r="G105">
        <v>6</v>
      </c>
    </row>
    <row r="106" spans="1:7" x14ac:dyDescent="0.35">
      <c r="A106" t="s">
        <v>13</v>
      </c>
      <c r="B106" t="s">
        <v>154</v>
      </c>
      <c r="C106">
        <v>0</v>
      </c>
      <c r="D106">
        <v>1</v>
      </c>
      <c r="E106">
        <v>0</v>
      </c>
      <c r="F106">
        <v>0</v>
      </c>
      <c r="G106">
        <v>0</v>
      </c>
    </row>
    <row r="107" spans="1:7" x14ac:dyDescent="0.35">
      <c r="A107" t="s">
        <v>13</v>
      </c>
      <c r="B107" t="s">
        <v>155</v>
      </c>
      <c r="C107">
        <v>1</v>
      </c>
      <c r="D107">
        <v>0</v>
      </c>
      <c r="E107">
        <v>1</v>
      </c>
      <c r="F107">
        <v>13</v>
      </c>
      <c r="G107">
        <v>5</v>
      </c>
    </row>
    <row r="108" spans="1:7" x14ac:dyDescent="0.35">
      <c r="A108" t="s">
        <v>13</v>
      </c>
      <c r="B108" t="s">
        <v>89</v>
      </c>
      <c r="C108">
        <v>6</v>
      </c>
      <c r="D108">
        <v>14</v>
      </c>
      <c r="E108">
        <v>14</v>
      </c>
      <c r="F108">
        <v>10</v>
      </c>
      <c r="G108">
        <v>5</v>
      </c>
    </row>
    <row r="109" spans="1:7" x14ac:dyDescent="0.35">
      <c r="A109" t="s">
        <v>13</v>
      </c>
      <c r="B109" t="s">
        <v>156</v>
      </c>
      <c r="C109">
        <v>14</v>
      </c>
      <c r="D109">
        <v>11</v>
      </c>
      <c r="E109">
        <v>1</v>
      </c>
      <c r="F109">
        <v>2</v>
      </c>
      <c r="G109">
        <v>4</v>
      </c>
    </row>
    <row r="110" spans="1:7" x14ac:dyDescent="0.35">
      <c r="A110" t="s">
        <v>13</v>
      </c>
      <c r="B110" t="s">
        <v>100</v>
      </c>
      <c r="C110">
        <v>2</v>
      </c>
      <c r="D110">
        <v>4</v>
      </c>
      <c r="E110">
        <v>6</v>
      </c>
      <c r="F110">
        <v>1</v>
      </c>
      <c r="G110">
        <v>1</v>
      </c>
    </row>
    <row r="111" spans="1:7" x14ac:dyDescent="0.35">
      <c r="A111" t="s">
        <v>13</v>
      </c>
      <c r="B111" t="s">
        <v>106</v>
      </c>
      <c r="C111">
        <v>67</v>
      </c>
      <c r="D111">
        <v>69</v>
      </c>
      <c r="E111">
        <v>47</v>
      </c>
      <c r="F111">
        <v>39</v>
      </c>
      <c r="G111">
        <v>44</v>
      </c>
    </row>
    <row r="112" spans="1:7" s="1" customFormat="1" x14ac:dyDescent="0.35">
      <c r="A112" s="36" t="s">
        <v>13</v>
      </c>
      <c r="B112" s="36" t="s">
        <v>193</v>
      </c>
      <c r="C112" s="36">
        <f>SUM(C100:C111)</f>
        <v>114</v>
      </c>
      <c r="D112" s="36">
        <f t="shared" ref="D112:G112" si="12">SUM(D100:D111)</f>
        <v>129</v>
      </c>
      <c r="E112" s="36">
        <f t="shared" si="12"/>
        <v>82</v>
      </c>
      <c r="F112" s="36">
        <f t="shared" si="12"/>
        <v>79</v>
      </c>
      <c r="G112" s="36">
        <f t="shared" si="12"/>
        <v>75</v>
      </c>
    </row>
    <row r="113" spans="1:7" x14ac:dyDescent="0.35">
      <c r="A113" t="s">
        <v>14</v>
      </c>
      <c r="B113" t="s">
        <v>157</v>
      </c>
      <c r="C113">
        <v>46</v>
      </c>
      <c r="D113">
        <v>66</v>
      </c>
      <c r="E113">
        <v>54</v>
      </c>
      <c r="F113">
        <v>38</v>
      </c>
      <c r="G113">
        <v>30</v>
      </c>
    </row>
    <row r="114" spans="1:7" x14ac:dyDescent="0.35">
      <c r="A114" t="s">
        <v>14</v>
      </c>
      <c r="B114" t="s">
        <v>158</v>
      </c>
      <c r="C114">
        <v>8</v>
      </c>
      <c r="D114">
        <v>4</v>
      </c>
      <c r="E114">
        <v>4</v>
      </c>
      <c r="F114">
        <v>1</v>
      </c>
      <c r="G114">
        <v>5</v>
      </c>
    </row>
    <row r="115" spans="1:7" s="1" customFormat="1" x14ac:dyDescent="0.35">
      <c r="A115" s="36" t="s">
        <v>14</v>
      </c>
      <c r="B115" s="36" t="s">
        <v>194</v>
      </c>
      <c r="C115" s="36">
        <f>C113+C114</f>
        <v>54</v>
      </c>
      <c r="D115" s="36">
        <f t="shared" ref="D115:G115" si="13">D113+D114</f>
        <v>70</v>
      </c>
      <c r="E115" s="36">
        <f t="shared" si="13"/>
        <v>58</v>
      </c>
      <c r="F115" s="36">
        <f t="shared" si="13"/>
        <v>39</v>
      </c>
      <c r="G115" s="36">
        <f t="shared" si="13"/>
        <v>35</v>
      </c>
    </row>
    <row r="116" spans="1:7" x14ac:dyDescent="0.35">
      <c r="A116" t="s">
        <v>15</v>
      </c>
      <c r="B116" t="s">
        <v>159</v>
      </c>
      <c r="C116">
        <v>23</v>
      </c>
      <c r="D116">
        <v>15</v>
      </c>
      <c r="E116">
        <v>10</v>
      </c>
      <c r="F116">
        <v>6</v>
      </c>
      <c r="G116">
        <v>11</v>
      </c>
    </row>
    <row r="117" spans="1:7" x14ac:dyDescent="0.35">
      <c r="A117" t="s">
        <v>257</v>
      </c>
      <c r="B117" t="s">
        <v>160</v>
      </c>
      <c r="C117">
        <v>16</v>
      </c>
      <c r="D117">
        <v>7</v>
      </c>
      <c r="E117">
        <v>6</v>
      </c>
      <c r="F117">
        <v>3</v>
      </c>
      <c r="G117">
        <v>0</v>
      </c>
    </row>
    <row r="118" spans="1:7" s="1" customFormat="1" x14ac:dyDescent="0.35">
      <c r="A118" s="36" t="s">
        <v>15</v>
      </c>
      <c r="B118" s="36" t="s">
        <v>195</v>
      </c>
      <c r="C118" s="36">
        <f>C116+C117</f>
        <v>39</v>
      </c>
      <c r="D118" s="36">
        <f t="shared" ref="D118:G118" si="14">D116+D117</f>
        <v>22</v>
      </c>
      <c r="E118" s="36">
        <f t="shared" si="14"/>
        <v>16</v>
      </c>
      <c r="F118" s="36">
        <f t="shared" si="14"/>
        <v>9</v>
      </c>
      <c r="G118" s="36">
        <f t="shared" si="14"/>
        <v>11</v>
      </c>
    </row>
    <row r="119" spans="1:7" x14ac:dyDescent="0.35">
      <c r="A119" t="s">
        <v>16</v>
      </c>
      <c r="B119" t="s">
        <v>45</v>
      </c>
      <c r="C119">
        <v>258</v>
      </c>
      <c r="D119">
        <v>260</v>
      </c>
      <c r="E119">
        <v>266</v>
      </c>
      <c r="F119">
        <v>199</v>
      </c>
      <c r="G119">
        <v>204</v>
      </c>
    </row>
    <row r="120" spans="1:7" s="1" customFormat="1" x14ac:dyDescent="0.35">
      <c r="A120" s="36" t="s">
        <v>16</v>
      </c>
      <c r="B120" s="36" t="s">
        <v>196</v>
      </c>
      <c r="C120" s="36">
        <f>C119</f>
        <v>258</v>
      </c>
      <c r="D120" s="36">
        <f t="shared" ref="D120:G120" si="15">D119</f>
        <v>260</v>
      </c>
      <c r="E120" s="36">
        <f t="shared" si="15"/>
        <v>266</v>
      </c>
      <c r="F120" s="36">
        <f t="shared" si="15"/>
        <v>199</v>
      </c>
      <c r="G120" s="36">
        <f t="shared" si="15"/>
        <v>204</v>
      </c>
    </row>
    <row r="121" spans="1:7" x14ac:dyDescent="0.35">
      <c r="A121" t="s">
        <v>17</v>
      </c>
      <c r="B121" t="s">
        <v>161</v>
      </c>
      <c r="C121">
        <v>19</v>
      </c>
      <c r="D121">
        <v>48</v>
      </c>
      <c r="E121">
        <v>42</v>
      </c>
      <c r="F121">
        <v>40</v>
      </c>
      <c r="G121">
        <v>27</v>
      </c>
    </row>
    <row r="122" spans="1:7" s="1" customFormat="1" x14ac:dyDescent="0.35">
      <c r="A122" s="36" t="s">
        <v>17</v>
      </c>
      <c r="B122" s="36" t="s">
        <v>197</v>
      </c>
      <c r="C122" s="36">
        <f>C121</f>
        <v>19</v>
      </c>
      <c r="D122" s="36">
        <f t="shared" ref="D122:G122" si="16">D121</f>
        <v>48</v>
      </c>
      <c r="E122" s="36">
        <f t="shared" si="16"/>
        <v>42</v>
      </c>
      <c r="F122" s="36">
        <f t="shared" si="16"/>
        <v>40</v>
      </c>
      <c r="G122" s="36">
        <f t="shared" si="16"/>
        <v>27</v>
      </c>
    </row>
    <row r="123" spans="1:7" x14ac:dyDescent="0.35">
      <c r="A123" t="s">
        <v>18</v>
      </c>
      <c r="B123" t="s">
        <v>162</v>
      </c>
      <c r="C123">
        <v>17</v>
      </c>
      <c r="D123">
        <v>13</v>
      </c>
      <c r="E123">
        <v>25</v>
      </c>
      <c r="F123">
        <v>19</v>
      </c>
      <c r="G123">
        <v>15</v>
      </c>
    </row>
    <row r="124" spans="1:7" x14ac:dyDescent="0.35">
      <c r="A124" t="s">
        <v>18</v>
      </c>
      <c r="B124" t="s">
        <v>110</v>
      </c>
      <c r="C124">
        <v>4</v>
      </c>
      <c r="D124">
        <v>1</v>
      </c>
      <c r="E124">
        <v>3</v>
      </c>
      <c r="F124">
        <v>0</v>
      </c>
      <c r="G124">
        <v>0</v>
      </c>
    </row>
    <row r="125" spans="1:7" x14ac:dyDescent="0.35">
      <c r="A125" t="s">
        <v>18</v>
      </c>
      <c r="B125" t="s">
        <v>115</v>
      </c>
      <c r="C125">
        <v>0</v>
      </c>
      <c r="D125">
        <v>0</v>
      </c>
      <c r="E125">
        <v>0</v>
      </c>
      <c r="F125">
        <v>0</v>
      </c>
      <c r="G125">
        <v>0</v>
      </c>
    </row>
    <row r="126" spans="1:7" s="1" customFormat="1" x14ac:dyDescent="0.35">
      <c r="A126" s="36" t="s">
        <v>18</v>
      </c>
      <c r="B126" s="36" t="s">
        <v>198</v>
      </c>
      <c r="C126" s="36">
        <f>C123+C124+C125</f>
        <v>21</v>
      </c>
      <c r="D126" s="36">
        <f t="shared" ref="D126:G126" si="17">D123+D124+D125</f>
        <v>14</v>
      </c>
      <c r="E126" s="36">
        <f t="shared" si="17"/>
        <v>28</v>
      </c>
      <c r="F126" s="36">
        <f t="shared" si="17"/>
        <v>19</v>
      </c>
      <c r="G126" s="36">
        <f t="shared" si="17"/>
        <v>15</v>
      </c>
    </row>
    <row r="127" spans="1:7" x14ac:dyDescent="0.35">
      <c r="A127" t="s">
        <v>19</v>
      </c>
      <c r="B127" t="s">
        <v>163</v>
      </c>
      <c r="C127">
        <v>7</v>
      </c>
      <c r="D127">
        <v>14</v>
      </c>
      <c r="E127">
        <v>9</v>
      </c>
      <c r="F127">
        <v>13</v>
      </c>
      <c r="G127">
        <v>9</v>
      </c>
    </row>
    <row r="128" spans="1:7" x14ac:dyDescent="0.35">
      <c r="A128" t="s">
        <v>19</v>
      </c>
      <c r="B128" t="s">
        <v>164</v>
      </c>
      <c r="C128">
        <v>42</v>
      </c>
      <c r="D128">
        <v>22</v>
      </c>
      <c r="E128">
        <v>26</v>
      </c>
      <c r="F128">
        <v>35</v>
      </c>
      <c r="G128">
        <v>24</v>
      </c>
    </row>
    <row r="129" spans="1:7" x14ac:dyDescent="0.35">
      <c r="A129" t="s">
        <v>19</v>
      </c>
      <c r="B129" t="s">
        <v>65</v>
      </c>
      <c r="C129">
        <v>2</v>
      </c>
      <c r="D129">
        <v>2</v>
      </c>
      <c r="E129">
        <v>9</v>
      </c>
      <c r="F129">
        <v>8</v>
      </c>
      <c r="G129">
        <v>4</v>
      </c>
    </row>
    <row r="130" spans="1:7" s="1" customFormat="1" x14ac:dyDescent="0.35">
      <c r="A130" s="36" t="s">
        <v>19</v>
      </c>
      <c r="B130" s="36" t="s">
        <v>199</v>
      </c>
      <c r="C130" s="36">
        <f>C127+C128+C129</f>
        <v>51</v>
      </c>
      <c r="D130" s="36">
        <f t="shared" ref="D130:G130" si="18">D127+D128+D129</f>
        <v>38</v>
      </c>
      <c r="E130" s="36">
        <f t="shared" si="18"/>
        <v>44</v>
      </c>
      <c r="F130" s="36">
        <f t="shared" si="18"/>
        <v>56</v>
      </c>
      <c r="G130" s="36">
        <f t="shared" si="18"/>
        <v>37</v>
      </c>
    </row>
    <row r="131" spans="1:7" x14ac:dyDescent="0.35">
      <c r="A131" t="s">
        <v>20</v>
      </c>
      <c r="B131" t="s">
        <v>51</v>
      </c>
      <c r="C131">
        <v>1</v>
      </c>
      <c r="D131">
        <v>2</v>
      </c>
      <c r="E131">
        <v>2</v>
      </c>
      <c r="F131">
        <v>0</v>
      </c>
      <c r="G131">
        <v>0</v>
      </c>
    </row>
    <row r="132" spans="1:7" x14ac:dyDescent="0.35">
      <c r="A132" t="s">
        <v>20</v>
      </c>
      <c r="B132" t="s">
        <v>53</v>
      </c>
      <c r="C132">
        <v>5</v>
      </c>
      <c r="D132">
        <v>2</v>
      </c>
      <c r="E132">
        <v>3</v>
      </c>
      <c r="F132">
        <v>2</v>
      </c>
      <c r="G132">
        <v>1</v>
      </c>
    </row>
    <row r="133" spans="1:7" x14ac:dyDescent="0.35">
      <c r="A133" t="s">
        <v>20</v>
      </c>
      <c r="B133" t="s">
        <v>165</v>
      </c>
      <c r="C133">
        <v>9</v>
      </c>
      <c r="D133">
        <v>22</v>
      </c>
      <c r="E133">
        <v>28</v>
      </c>
      <c r="F133">
        <v>31</v>
      </c>
      <c r="G133">
        <v>31</v>
      </c>
    </row>
    <row r="134" spans="1:7" x14ac:dyDescent="0.35">
      <c r="A134" t="s">
        <v>20</v>
      </c>
      <c r="B134" t="s">
        <v>166</v>
      </c>
      <c r="C134">
        <v>0</v>
      </c>
      <c r="D134">
        <v>1</v>
      </c>
      <c r="E134">
        <v>4</v>
      </c>
      <c r="F134">
        <v>2</v>
      </c>
      <c r="G134">
        <v>0</v>
      </c>
    </row>
    <row r="135" spans="1:7" s="1" customFormat="1" x14ac:dyDescent="0.35">
      <c r="A135" s="36" t="s">
        <v>20</v>
      </c>
      <c r="B135" s="36" t="s">
        <v>200</v>
      </c>
      <c r="C135" s="36">
        <f>C131+C132+C133+C134</f>
        <v>15</v>
      </c>
      <c r="D135" s="36">
        <f t="shared" ref="D135:G135" si="19">D131+D132+D133+D134</f>
        <v>27</v>
      </c>
      <c r="E135" s="36">
        <f t="shared" si="19"/>
        <v>37</v>
      </c>
      <c r="F135" s="36">
        <f t="shared" si="19"/>
        <v>35</v>
      </c>
      <c r="G135" s="36">
        <f t="shared" si="19"/>
        <v>32</v>
      </c>
    </row>
    <row r="136" spans="1:7" x14ac:dyDescent="0.35">
      <c r="A136" t="s">
        <v>21</v>
      </c>
      <c r="B136" t="s">
        <v>167</v>
      </c>
      <c r="C136">
        <v>3</v>
      </c>
      <c r="D136">
        <v>5</v>
      </c>
      <c r="E136">
        <v>1</v>
      </c>
      <c r="F136">
        <v>2</v>
      </c>
      <c r="G136">
        <v>2</v>
      </c>
    </row>
    <row r="137" spans="1:7" x14ac:dyDescent="0.35">
      <c r="A137" t="s">
        <v>21</v>
      </c>
      <c r="B137" t="s">
        <v>78</v>
      </c>
      <c r="C137">
        <v>0</v>
      </c>
      <c r="D137">
        <v>5</v>
      </c>
      <c r="E137">
        <v>0</v>
      </c>
      <c r="F137">
        <v>0</v>
      </c>
      <c r="G137">
        <v>0</v>
      </c>
    </row>
    <row r="138" spans="1:7" x14ac:dyDescent="0.35">
      <c r="A138" t="s">
        <v>21</v>
      </c>
      <c r="B138" t="s">
        <v>80</v>
      </c>
      <c r="C138">
        <v>0</v>
      </c>
      <c r="D138">
        <v>0</v>
      </c>
      <c r="E138">
        <v>0</v>
      </c>
      <c r="F138">
        <v>4</v>
      </c>
      <c r="G138">
        <v>2</v>
      </c>
    </row>
    <row r="139" spans="1:7" x14ac:dyDescent="0.35">
      <c r="A139" t="s">
        <v>21</v>
      </c>
      <c r="B139" t="s">
        <v>85</v>
      </c>
      <c r="C139">
        <v>0</v>
      </c>
      <c r="D139">
        <v>0</v>
      </c>
      <c r="E139">
        <v>0</v>
      </c>
      <c r="F139">
        <v>0</v>
      </c>
      <c r="G139">
        <v>0</v>
      </c>
    </row>
    <row r="140" spans="1:7" x14ac:dyDescent="0.35">
      <c r="A140" t="s">
        <v>21</v>
      </c>
      <c r="B140" t="s">
        <v>92</v>
      </c>
      <c r="C140">
        <v>0</v>
      </c>
      <c r="D140">
        <v>0</v>
      </c>
      <c r="E140">
        <v>0</v>
      </c>
      <c r="F140">
        <v>3</v>
      </c>
      <c r="G140">
        <v>0</v>
      </c>
    </row>
    <row r="141" spans="1:7" x14ac:dyDescent="0.35">
      <c r="A141" t="s">
        <v>21</v>
      </c>
      <c r="B141" t="s">
        <v>113</v>
      </c>
      <c r="C141">
        <v>0</v>
      </c>
      <c r="D141">
        <v>0</v>
      </c>
      <c r="E141">
        <v>0</v>
      </c>
      <c r="F141">
        <v>0</v>
      </c>
      <c r="G141">
        <v>0</v>
      </c>
    </row>
    <row r="142" spans="1:7" s="1" customFormat="1" x14ac:dyDescent="0.35">
      <c r="A142" s="36" t="s">
        <v>21</v>
      </c>
      <c r="B142" s="36" t="s">
        <v>201</v>
      </c>
      <c r="C142" s="36">
        <f>SUM(C136:C141)</f>
        <v>3</v>
      </c>
      <c r="D142" s="36">
        <f t="shared" ref="D142:G142" si="20">SUM(D136:D141)</f>
        <v>10</v>
      </c>
      <c r="E142" s="36">
        <f t="shared" si="20"/>
        <v>1</v>
      </c>
      <c r="F142" s="36">
        <f t="shared" si="20"/>
        <v>9</v>
      </c>
      <c r="G142" s="36">
        <f t="shared" si="20"/>
        <v>4</v>
      </c>
    </row>
    <row r="143" spans="1:7" x14ac:dyDescent="0.35">
      <c r="A143" t="s">
        <v>22</v>
      </c>
      <c r="B143" t="s">
        <v>93</v>
      </c>
      <c r="C143">
        <v>12</v>
      </c>
      <c r="D143">
        <v>17</v>
      </c>
      <c r="E143">
        <v>15</v>
      </c>
      <c r="F143">
        <v>11</v>
      </c>
      <c r="G143">
        <v>9</v>
      </c>
    </row>
    <row r="144" spans="1:7" s="1" customFormat="1" x14ac:dyDescent="0.35">
      <c r="A144" s="36" t="s">
        <v>22</v>
      </c>
      <c r="B144" s="36" t="s">
        <v>202</v>
      </c>
      <c r="C144" s="36">
        <f>C143</f>
        <v>12</v>
      </c>
      <c r="D144" s="36">
        <f t="shared" ref="D144:G144" si="21">D143</f>
        <v>17</v>
      </c>
      <c r="E144" s="36">
        <f t="shared" si="21"/>
        <v>15</v>
      </c>
      <c r="F144" s="36">
        <f t="shared" si="21"/>
        <v>11</v>
      </c>
      <c r="G144" s="36">
        <f t="shared" si="21"/>
        <v>9</v>
      </c>
    </row>
    <row r="145" spans="1:7" x14ac:dyDescent="0.35">
      <c r="A145" t="s">
        <v>23</v>
      </c>
      <c r="B145" t="s">
        <v>168</v>
      </c>
      <c r="C145">
        <v>7</v>
      </c>
      <c r="D145">
        <v>5</v>
      </c>
      <c r="E145">
        <v>10</v>
      </c>
      <c r="F145">
        <v>14</v>
      </c>
      <c r="G145">
        <v>7</v>
      </c>
    </row>
    <row r="146" spans="1:7" x14ac:dyDescent="0.35">
      <c r="A146" t="s">
        <v>23</v>
      </c>
      <c r="B146" t="s">
        <v>169</v>
      </c>
      <c r="C146">
        <v>72</v>
      </c>
      <c r="D146">
        <v>82</v>
      </c>
      <c r="E146">
        <v>79</v>
      </c>
      <c r="F146">
        <v>52</v>
      </c>
      <c r="G146">
        <v>78</v>
      </c>
    </row>
    <row r="147" spans="1:7" x14ac:dyDescent="0.35">
      <c r="A147" t="s">
        <v>23</v>
      </c>
      <c r="B147" t="s">
        <v>170</v>
      </c>
      <c r="C147">
        <v>5</v>
      </c>
      <c r="D147">
        <v>2</v>
      </c>
      <c r="E147">
        <v>2</v>
      </c>
      <c r="F147">
        <v>1</v>
      </c>
      <c r="G147">
        <v>3</v>
      </c>
    </row>
    <row r="148" spans="1:7" s="1" customFormat="1" x14ac:dyDescent="0.35">
      <c r="A148" s="36" t="s">
        <v>23</v>
      </c>
      <c r="B148" s="36" t="s">
        <v>203</v>
      </c>
      <c r="C148" s="36">
        <f>C145+C146+C147</f>
        <v>84</v>
      </c>
      <c r="D148" s="36">
        <f t="shared" ref="D148:G148" si="22">D145+D146+D147</f>
        <v>89</v>
      </c>
      <c r="E148" s="36">
        <f t="shared" si="22"/>
        <v>91</v>
      </c>
      <c r="F148" s="36">
        <f t="shared" si="22"/>
        <v>67</v>
      </c>
      <c r="G148" s="36">
        <f t="shared" si="22"/>
        <v>88</v>
      </c>
    </row>
    <row r="149" spans="1:7" x14ac:dyDescent="0.35">
      <c r="A149" t="s">
        <v>24</v>
      </c>
      <c r="B149" t="s">
        <v>171</v>
      </c>
      <c r="C149">
        <v>14</v>
      </c>
      <c r="D149">
        <v>9</v>
      </c>
      <c r="E149">
        <v>14</v>
      </c>
      <c r="F149">
        <v>8</v>
      </c>
      <c r="G149">
        <v>5</v>
      </c>
    </row>
    <row r="150" spans="1:7" x14ac:dyDescent="0.35">
      <c r="A150" t="s">
        <v>24</v>
      </c>
      <c r="B150" t="s">
        <v>172</v>
      </c>
      <c r="C150">
        <v>92</v>
      </c>
      <c r="D150">
        <v>90</v>
      </c>
      <c r="E150">
        <v>53</v>
      </c>
      <c r="F150">
        <v>77</v>
      </c>
      <c r="G150">
        <v>62</v>
      </c>
    </row>
    <row r="151" spans="1:7" s="1" customFormat="1" x14ac:dyDescent="0.35">
      <c r="A151" s="36" t="s">
        <v>24</v>
      </c>
      <c r="B151" s="36" t="s">
        <v>204</v>
      </c>
      <c r="C151" s="36">
        <f>C149+C150</f>
        <v>106</v>
      </c>
      <c r="D151" s="36">
        <f t="shared" ref="D151:G151" si="23">D149+D150</f>
        <v>99</v>
      </c>
      <c r="E151" s="36">
        <f t="shared" si="23"/>
        <v>67</v>
      </c>
      <c r="F151" s="36">
        <f t="shared" si="23"/>
        <v>85</v>
      </c>
      <c r="G151" s="36">
        <f t="shared" si="23"/>
        <v>67</v>
      </c>
    </row>
    <row r="152" spans="1:7" x14ac:dyDescent="0.35">
      <c r="A152" t="s">
        <v>25</v>
      </c>
      <c r="B152" t="s">
        <v>173</v>
      </c>
      <c r="C152">
        <v>15</v>
      </c>
      <c r="D152">
        <v>21</v>
      </c>
      <c r="E152">
        <v>15</v>
      </c>
      <c r="F152">
        <v>26</v>
      </c>
      <c r="G152">
        <v>27</v>
      </c>
    </row>
    <row r="153" spans="1:7" x14ac:dyDescent="0.35">
      <c r="A153" t="s">
        <v>25</v>
      </c>
      <c r="B153" t="s">
        <v>174</v>
      </c>
      <c r="C153">
        <v>22</v>
      </c>
      <c r="D153">
        <v>27</v>
      </c>
      <c r="E153">
        <v>18</v>
      </c>
      <c r="F153">
        <v>23</v>
      </c>
      <c r="G153">
        <v>29</v>
      </c>
    </row>
    <row r="154" spans="1:7" s="1" customFormat="1" x14ac:dyDescent="0.35">
      <c r="A154" s="36" t="s">
        <v>25</v>
      </c>
      <c r="B154" s="36" t="s">
        <v>205</v>
      </c>
      <c r="C154" s="36">
        <f>C152+C153</f>
        <v>37</v>
      </c>
      <c r="D154" s="36">
        <f t="shared" ref="D154:G154" si="24">D152+D153</f>
        <v>48</v>
      </c>
      <c r="E154" s="36">
        <f t="shared" si="24"/>
        <v>33</v>
      </c>
      <c r="F154" s="36">
        <f t="shared" si="24"/>
        <v>49</v>
      </c>
      <c r="G154" s="36">
        <f t="shared" si="24"/>
        <v>56</v>
      </c>
    </row>
    <row r="155" spans="1:7" x14ac:dyDescent="0.35">
      <c r="A155" t="s">
        <v>26</v>
      </c>
      <c r="B155" t="s">
        <v>74</v>
      </c>
      <c r="C155">
        <v>0</v>
      </c>
      <c r="D155">
        <v>0</v>
      </c>
      <c r="E155">
        <v>1</v>
      </c>
      <c r="F155">
        <v>0</v>
      </c>
      <c r="G155">
        <v>0</v>
      </c>
    </row>
    <row r="156" spans="1:7" x14ac:dyDescent="0.35">
      <c r="A156" t="s">
        <v>26</v>
      </c>
      <c r="B156" t="s">
        <v>175</v>
      </c>
      <c r="C156">
        <v>5</v>
      </c>
      <c r="D156">
        <v>2</v>
      </c>
      <c r="E156">
        <v>1</v>
      </c>
      <c r="F156">
        <v>3</v>
      </c>
      <c r="G156">
        <v>2</v>
      </c>
    </row>
    <row r="157" spans="1:7" s="1" customFormat="1" x14ac:dyDescent="0.35">
      <c r="A157" s="36" t="s">
        <v>26</v>
      </c>
      <c r="B157" s="36" t="s">
        <v>206</v>
      </c>
      <c r="C157" s="36">
        <f>C155+C156</f>
        <v>5</v>
      </c>
      <c r="D157" s="36">
        <f t="shared" ref="D157:G157" si="25">D155+D156</f>
        <v>2</v>
      </c>
      <c r="E157" s="36">
        <f t="shared" si="25"/>
        <v>2</v>
      </c>
      <c r="F157" s="36">
        <f t="shared" si="25"/>
        <v>3</v>
      </c>
      <c r="G157" s="36">
        <f t="shared" si="25"/>
        <v>2</v>
      </c>
    </row>
    <row r="158" spans="1:7" x14ac:dyDescent="0.35">
      <c r="A158" t="s">
        <v>27</v>
      </c>
      <c r="B158" t="s">
        <v>176</v>
      </c>
      <c r="C158">
        <v>31</v>
      </c>
      <c r="D158">
        <v>12</v>
      </c>
      <c r="E158">
        <v>18</v>
      </c>
      <c r="F158">
        <v>26</v>
      </c>
      <c r="G158">
        <v>41</v>
      </c>
    </row>
    <row r="159" spans="1:7" x14ac:dyDescent="0.35">
      <c r="A159" t="s">
        <v>27</v>
      </c>
      <c r="B159" t="s">
        <v>177</v>
      </c>
      <c r="C159">
        <v>41</v>
      </c>
      <c r="D159">
        <v>40</v>
      </c>
      <c r="E159">
        <v>45</v>
      </c>
      <c r="F159">
        <v>44</v>
      </c>
      <c r="G159">
        <v>29</v>
      </c>
    </row>
    <row r="160" spans="1:7" s="1" customFormat="1" x14ac:dyDescent="0.35">
      <c r="A160" s="36" t="s">
        <v>27</v>
      </c>
      <c r="B160" s="36" t="s">
        <v>207</v>
      </c>
      <c r="C160" s="36">
        <f>C158+C159</f>
        <v>72</v>
      </c>
      <c r="D160" s="36">
        <f t="shared" ref="D160:G160" si="26">D158+D159</f>
        <v>52</v>
      </c>
      <c r="E160" s="36">
        <f t="shared" si="26"/>
        <v>63</v>
      </c>
      <c r="F160" s="36">
        <f t="shared" si="26"/>
        <v>70</v>
      </c>
      <c r="G160" s="36">
        <f t="shared" si="26"/>
        <v>70</v>
      </c>
    </row>
    <row r="161" spans="1:8" x14ac:dyDescent="0.35">
      <c r="A161" t="s">
        <v>28</v>
      </c>
      <c r="B161" t="s">
        <v>178</v>
      </c>
      <c r="C161">
        <v>17</v>
      </c>
      <c r="D161">
        <v>31</v>
      </c>
      <c r="E161">
        <v>18</v>
      </c>
      <c r="F161">
        <v>19</v>
      </c>
      <c r="G161">
        <v>19</v>
      </c>
    </row>
    <row r="162" spans="1:8" s="1" customFormat="1" x14ac:dyDescent="0.35">
      <c r="A162" s="36" t="s">
        <v>28</v>
      </c>
      <c r="B162" s="36" t="s">
        <v>208</v>
      </c>
      <c r="C162" s="36">
        <f>C161</f>
        <v>17</v>
      </c>
      <c r="D162" s="36">
        <f t="shared" ref="D162:G162" si="27">D161</f>
        <v>31</v>
      </c>
      <c r="E162" s="36">
        <f t="shared" si="27"/>
        <v>18</v>
      </c>
      <c r="F162" s="36">
        <f t="shared" si="27"/>
        <v>19</v>
      </c>
      <c r="G162" s="36">
        <f t="shared" si="27"/>
        <v>19</v>
      </c>
    </row>
    <row r="163" spans="1:8" x14ac:dyDescent="0.35">
      <c r="A163" t="s">
        <v>179</v>
      </c>
      <c r="B163" t="s">
        <v>219</v>
      </c>
      <c r="C163">
        <v>44</v>
      </c>
      <c r="D163">
        <v>42</v>
      </c>
      <c r="E163">
        <v>41</v>
      </c>
      <c r="F163">
        <v>36</v>
      </c>
      <c r="G163">
        <v>27</v>
      </c>
    </row>
    <row r="164" spans="1:8" x14ac:dyDescent="0.35">
      <c r="A164" t="s">
        <v>179</v>
      </c>
      <c r="B164" t="s">
        <v>118</v>
      </c>
      <c r="C164">
        <v>13</v>
      </c>
      <c r="D164">
        <v>10</v>
      </c>
      <c r="E164">
        <v>21</v>
      </c>
      <c r="F164">
        <v>8</v>
      </c>
      <c r="G164">
        <v>7</v>
      </c>
    </row>
    <row r="165" spans="1:8" x14ac:dyDescent="0.35">
      <c r="A165" t="s">
        <v>179</v>
      </c>
      <c r="B165" t="s">
        <v>29</v>
      </c>
      <c r="C165">
        <v>28</v>
      </c>
      <c r="D165">
        <v>22</v>
      </c>
      <c r="E165">
        <v>19</v>
      </c>
      <c r="F165">
        <v>11</v>
      </c>
      <c r="G165">
        <v>15</v>
      </c>
    </row>
    <row r="166" spans="1:8" x14ac:dyDescent="0.35">
      <c r="A166" s="23" t="s">
        <v>180</v>
      </c>
      <c r="B166" s="23" t="s">
        <v>220</v>
      </c>
      <c r="C166" s="23">
        <v>2729</v>
      </c>
      <c r="D166" s="23">
        <v>2797</v>
      </c>
      <c r="E166" s="23">
        <v>2531</v>
      </c>
      <c r="F166" s="23">
        <v>2139</v>
      </c>
      <c r="G166" s="23">
        <v>2108</v>
      </c>
    </row>
    <row r="167" spans="1:8" ht="15" thickBot="1" x14ac:dyDescent="0.4">
      <c r="A167" s="51" t="s">
        <v>180</v>
      </c>
      <c r="B167" s="13" t="s">
        <v>221</v>
      </c>
      <c r="C167" s="13">
        <v>5632</v>
      </c>
      <c r="D167" s="13">
        <v>5785</v>
      </c>
      <c r="E167" s="13">
        <v>5455</v>
      </c>
      <c r="F167" s="13">
        <v>5028</v>
      </c>
      <c r="G167" s="13">
        <v>5059</v>
      </c>
    </row>
    <row r="169" spans="1:8" x14ac:dyDescent="0.35">
      <c r="A169" s="5" t="s">
        <v>34</v>
      </c>
    </row>
    <row r="170" spans="1:8" x14ac:dyDescent="0.35">
      <c r="A170" s="5" t="s">
        <v>225</v>
      </c>
      <c r="B170" s="27"/>
      <c r="C170" s="27"/>
      <c r="D170" s="27"/>
      <c r="E170" s="27"/>
    </row>
    <row r="171" spans="1:8" x14ac:dyDescent="0.35">
      <c r="A171" s="8" t="s">
        <v>35</v>
      </c>
      <c r="B171" s="27"/>
      <c r="C171" s="27"/>
      <c r="D171" s="27"/>
      <c r="E171" s="27"/>
    </row>
    <row r="172" spans="1:8" ht="14.5" customHeight="1" x14ac:dyDescent="0.35">
      <c r="A172" s="81" t="s">
        <v>230</v>
      </c>
      <c r="B172" s="81"/>
      <c r="C172" s="81"/>
      <c r="D172" s="81"/>
      <c r="E172" s="81"/>
      <c r="F172" s="81"/>
      <c r="G172" s="81"/>
      <c r="H172" s="68"/>
    </row>
    <row r="173" spans="1:8" x14ac:dyDescent="0.35">
      <c r="A173" s="81"/>
      <c r="B173" s="81"/>
      <c r="C173" s="81"/>
      <c r="D173" s="81"/>
      <c r="E173" s="81"/>
      <c r="F173" s="81"/>
      <c r="G173" s="81"/>
      <c r="H173" s="68"/>
    </row>
    <row r="175" spans="1:8" ht="14.5" customHeight="1" x14ac:dyDescent="0.35">
      <c r="A175" s="80" t="s">
        <v>254</v>
      </c>
      <c r="B175" s="80"/>
      <c r="C175" s="80"/>
      <c r="D175" s="80"/>
      <c r="E175" s="80"/>
      <c r="F175" s="80"/>
      <c r="G175" s="80"/>
      <c r="H175" s="67"/>
    </row>
    <row r="176" spans="1:8" x14ac:dyDescent="0.35">
      <c r="A176" s="80"/>
      <c r="B176" s="80"/>
      <c r="C176" s="80"/>
      <c r="D176" s="80"/>
      <c r="E176" s="80"/>
      <c r="F176" s="80"/>
      <c r="G176" s="80"/>
      <c r="H176" s="67"/>
    </row>
    <row r="177" spans="1:8" x14ac:dyDescent="0.35">
      <c r="A177" s="67"/>
      <c r="B177" s="67"/>
      <c r="C177" s="67"/>
      <c r="D177" s="67"/>
      <c r="E177" s="67"/>
      <c r="F177" s="67"/>
      <c r="G177" s="67"/>
      <c r="H177" s="67"/>
    </row>
    <row r="178" spans="1:8" ht="14.5" customHeight="1" x14ac:dyDescent="0.35">
      <c r="A178" s="77" t="s">
        <v>269</v>
      </c>
      <c r="B178" s="77"/>
      <c r="C178" s="77"/>
      <c r="D178" s="77"/>
      <c r="E178" s="77"/>
      <c r="F178" s="77"/>
      <c r="G178" s="77"/>
      <c r="H178" s="4"/>
    </row>
    <row r="179" spans="1:8" x14ac:dyDescent="0.35">
      <c r="A179" s="77"/>
      <c r="B179" s="77"/>
      <c r="C179" s="77"/>
      <c r="D179" s="77"/>
      <c r="E179" s="77"/>
      <c r="F179" s="77"/>
      <c r="G179" s="77"/>
      <c r="H179" s="4"/>
    </row>
    <row r="180" spans="1:8" x14ac:dyDescent="0.35">
      <c r="A180" s="77"/>
      <c r="B180" s="77"/>
      <c r="C180" s="77"/>
      <c r="D180" s="77"/>
      <c r="E180" s="77"/>
      <c r="F180" s="77"/>
      <c r="G180" s="77"/>
      <c r="H180" s="4"/>
    </row>
    <row r="181" spans="1:8" x14ac:dyDescent="0.35">
      <c r="A181" s="77"/>
      <c r="B181" s="77"/>
      <c r="C181" s="77"/>
      <c r="D181" s="77"/>
      <c r="E181" s="77"/>
      <c r="F181" s="77"/>
      <c r="G181" s="77"/>
      <c r="H181" s="4"/>
    </row>
  </sheetData>
  <mergeCells count="3">
    <mergeCell ref="A172:G173"/>
    <mergeCell ref="A175:G176"/>
    <mergeCell ref="A178:G18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7E14-7435-4BA0-8299-A5FEBE46822B}">
  <sheetPr>
    <tabColor theme="4" tint="0.39997558519241921"/>
  </sheetPr>
  <dimension ref="A1:V57"/>
  <sheetViews>
    <sheetView workbookViewId="0"/>
  </sheetViews>
  <sheetFormatPr defaultRowHeight="14.5" x14ac:dyDescent="0.35"/>
  <cols>
    <col min="1" max="1" width="37.81640625" customWidth="1"/>
    <col min="2" max="6" width="11.1796875" style="16" customWidth="1"/>
    <col min="7" max="7" width="14.54296875" customWidth="1"/>
    <col min="8" max="8" width="12.54296875" customWidth="1"/>
    <col min="9" max="9" width="16.453125" customWidth="1"/>
  </cols>
  <sheetData>
    <row r="1" spans="1:9" x14ac:dyDescent="0.35">
      <c r="A1" s="3" t="s">
        <v>0</v>
      </c>
    </row>
    <row r="2" spans="1:9" x14ac:dyDescent="0.35">
      <c r="A2" s="3"/>
    </row>
    <row r="3" spans="1:9" x14ac:dyDescent="0.35">
      <c r="A3" s="1" t="s">
        <v>270</v>
      </c>
    </row>
    <row r="4" spans="1:9" ht="15" thickBot="1" x14ac:dyDescent="0.4">
      <c r="A4" s="11"/>
      <c r="B4" s="17"/>
      <c r="C4" s="17"/>
      <c r="D4" s="17"/>
      <c r="E4" s="17"/>
      <c r="F4" s="17"/>
      <c r="G4" s="11"/>
      <c r="H4" s="11"/>
      <c r="I4" s="11"/>
    </row>
    <row r="5" spans="1:9" s="4" customFormat="1" ht="46" customHeight="1" x14ac:dyDescent="0.35">
      <c r="A5" s="10" t="s">
        <v>37</v>
      </c>
      <c r="B5" s="25">
        <v>43008</v>
      </c>
      <c r="C5" s="25">
        <v>43373</v>
      </c>
      <c r="D5" s="25">
        <v>43738</v>
      </c>
      <c r="E5" s="25">
        <v>44104</v>
      </c>
      <c r="F5" s="25">
        <v>44469</v>
      </c>
      <c r="G5" s="25" t="s">
        <v>31</v>
      </c>
      <c r="H5" s="25" t="s">
        <v>125</v>
      </c>
      <c r="I5" s="29" t="s">
        <v>30</v>
      </c>
    </row>
    <row r="6" spans="1:9" x14ac:dyDescent="0.35">
      <c r="A6" t="s">
        <v>1</v>
      </c>
      <c r="B6" s="16">
        <v>6</v>
      </c>
      <c r="C6" s="16">
        <v>4</v>
      </c>
      <c r="D6" s="16">
        <v>3</v>
      </c>
      <c r="E6" s="16">
        <v>1</v>
      </c>
      <c r="F6" s="16">
        <v>1</v>
      </c>
      <c r="G6" s="2">
        <v>5.5035773252614195</v>
      </c>
      <c r="H6" s="2">
        <v>0.34225557423135849</v>
      </c>
      <c r="I6">
        <v>1817</v>
      </c>
    </row>
    <row r="7" spans="1:9" x14ac:dyDescent="0.35">
      <c r="A7" t="s">
        <v>2</v>
      </c>
      <c r="B7" s="16">
        <v>5</v>
      </c>
      <c r="C7" s="16">
        <v>7</v>
      </c>
      <c r="D7" s="16">
        <v>2</v>
      </c>
      <c r="E7" s="16">
        <v>2</v>
      </c>
      <c r="F7" s="16">
        <v>1</v>
      </c>
      <c r="G7" s="2">
        <v>3.5701535166012142</v>
      </c>
      <c r="H7" s="2">
        <v>0.2220201279465828</v>
      </c>
      <c r="I7">
        <v>2801</v>
      </c>
    </row>
    <row r="8" spans="1:9" x14ac:dyDescent="0.35">
      <c r="A8" t="s">
        <v>3</v>
      </c>
      <c r="B8" s="16">
        <v>4</v>
      </c>
      <c r="C8" s="16">
        <v>5</v>
      </c>
      <c r="D8" s="16">
        <v>6</v>
      </c>
      <c r="E8" s="16">
        <v>4</v>
      </c>
      <c r="F8" s="16">
        <v>3</v>
      </c>
      <c r="G8" s="2">
        <v>10.242403550699898</v>
      </c>
      <c r="H8" s="2">
        <v>0.63695293108061968</v>
      </c>
      <c r="I8">
        <v>2929</v>
      </c>
    </row>
    <row r="9" spans="1:9" x14ac:dyDescent="0.35">
      <c r="A9" t="s">
        <v>4</v>
      </c>
      <c r="B9" s="16">
        <v>7</v>
      </c>
      <c r="C9" s="16">
        <v>3</v>
      </c>
      <c r="D9" s="16">
        <v>2</v>
      </c>
      <c r="E9" s="16">
        <v>1</v>
      </c>
      <c r="F9" s="16">
        <v>1</v>
      </c>
      <c r="G9" s="2">
        <v>6.3091482649842279</v>
      </c>
      <c r="H9" s="2">
        <v>0.39235228919771514</v>
      </c>
      <c r="I9">
        <v>1585</v>
      </c>
    </row>
    <row r="10" spans="1:9" x14ac:dyDescent="0.35">
      <c r="A10" t="s">
        <v>5</v>
      </c>
      <c r="B10" s="16">
        <v>14</v>
      </c>
      <c r="C10" s="16">
        <v>11</v>
      </c>
      <c r="D10" s="16">
        <v>9</v>
      </c>
      <c r="E10" s="16">
        <v>7</v>
      </c>
      <c r="F10" s="16">
        <v>3</v>
      </c>
      <c r="G10" s="2">
        <v>7.9470198675496686</v>
      </c>
      <c r="H10" s="2">
        <v>0.49420798281725431</v>
      </c>
      <c r="I10">
        <v>3775</v>
      </c>
    </row>
    <row r="11" spans="1:9" x14ac:dyDescent="0.35">
      <c r="A11" t="s">
        <v>6</v>
      </c>
      <c r="B11" s="16">
        <v>3</v>
      </c>
      <c r="C11" s="16">
        <v>1</v>
      </c>
      <c r="D11" s="16">
        <v>2</v>
      </c>
      <c r="E11" s="16">
        <v>3</v>
      </c>
      <c r="F11" s="16">
        <v>2</v>
      </c>
      <c r="G11" s="2">
        <v>6.0295447693699122</v>
      </c>
      <c r="H11" s="2">
        <v>0.37496435235355946</v>
      </c>
      <c r="I11">
        <v>3317</v>
      </c>
    </row>
    <row r="12" spans="1:9" x14ac:dyDescent="0.35">
      <c r="A12" t="s">
        <v>7</v>
      </c>
      <c r="B12" s="16">
        <v>11</v>
      </c>
      <c r="C12" s="16">
        <v>7</v>
      </c>
      <c r="D12" s="16">
        <v>8</v>
      </c>
      <c r="E12" s="16">
        <v>5</v>
      </c>
      <c r="F12" s="16">
        <v>0</v>
      </c>
      <c r="G12" s="2">
        <v>0</v>
      </c>
      <c r="H12" s="2">
        <v>0</v>
      </c>
      <c r="I12">
        <v>1857</v>
      </c>
    </row>
    <row r="13" spans="1:9" x14ac:dyDescent="0.35">
      <c r="A13" t="s">
        <v>8</v>
      </c>
      <c r="B13" s="16">
        <v>11</v>
      </c>
      <c r="C13" s="16">
        <v>6</v>
      </c>
      <c r="D13" s="16">
        <v>7</v>
      </c>
      <c r="E13" s="16">
        <v>2</v>
      </c>
      <c r="F13" s="16">
        <v>4</v>
      </c>
      <c r="G13" s="2">
        <v>13.364517206815904</v>
      </c>
      <c r="H13" s="2">
        <v>0.83111042883846098</v>
      </c>
      <c r="I13">
        <v>2993</v>
      </c>
    </row>
    <row r="14" spans="1:9" x14ac:dyDescent="0.35">
      <c r="A14" t="s">
        <v>9</v>
      </c>
      <c r="B14" s="16">
        <v>2</v>
      </c>
      <c r="C14" s="16">
        <v>1</v>
      </c>
      <c r="D14" s="16">
        <v>2</v>
      </c>
      <c r="E14" s="16">
        <v>2</v>
      </c>
      <c r="F14" s="16">
        <v>0</v>
      </c>
      <c r="G14" s="2">
        <v>0</v>
      </c>
      <c r="H14" s="2">
        <v>0</v>
      </c>
      <c r="I14">
        <v>917</v>
      </c>
    </row>
    <row r="15" spans="1:9" x14ac:dyDescent="0.35">
      <c r="A15" t="s">
        <v>10</v>
      </c>
      <c r="B15" s="16">
        <v>17</v>
      </c>
      <c r="C15" s="16">
        <v>27</v>
      </c>
      <c r="D15" s="16">
        <v>12</v>
      </c>
      <c r="E15" s="16">
        <v>8</v>
      </c>
      <c r="F15" s="16">
        <v>11</v>
      </c>
      <c r="G15" s="2">
        <v>28.284906145538699</v>
      </c>
      <c r="H15" s="2">
        <v>1.7589771566372234</v>
      </c>
      <c r="I15">
        <v>3889</v>
      </c>
    </row>
    <row r="16" spans="1:9" x14ac:dyDescent="0.35">
      <c r="A16" t="s">
        <v>11</v>
      </c>
      <c r="B16" s="16">
        <v>8</v>
      </c>
      <c r="C16" s="16">
        <v>9</v>
      </c>
      <c r="D16" s="16">
        <v>11</v>
      </c>
      <c r="E16" s="16">
        <v>9</v>
      </c>
      <c r="F16" s="16">
        <v>8</v>
      </c>
      <c r="G16" s="2">
        <v>27.991602519244225</v>
      </c>
      <c r="H16" s="2">
        <v>1.7407372382879729</v>
      </c>
      <c r="I16">
        <v>2858</v>
      </c>
    </row>
    <row r="17" spans="1:9" x14ac:dyDescent="0.35">
      <c r="A17" t="s">
        <v>12</v>
      </c>
      <c r="B17" s="16">
        <v>8</v>
      </c>
      <c r="C17" s="16">
        <v>2</v>
      </c>
      <c r="D17" s="16">
        <v>8</v>
      </c>
      <c r="E17" s="16">
        <v>6</v>
      </c>
      <c r="F17" s="16">
        <v>8</v>
      </c>
      <c r="G17" s="2">
        <v>35.922766052986077</v>
      </c>
      <c r="H17" s="2">
        <v>2.2339591499896843</v>
      </c>
      <c r="I17">
        <v>2227</v>
      </c>
    </row>
    <row r="18" spans="1:9" x14ac:dyDescent="0.35">
      <c r="A18" t="s">
        <v>13</v>
      </c>
      <c r="B18" s="16">
        <v>8</v>
      </c>
      <c r="C18" s="16">
        <v>6</v>
      </c>
      <c r="D18" s="16">
        <v>5</v>
      </c>
      <c r="E18" s="16">
        <v>1</v>
      </c>
      <c r="F18" s="16">
        <v>3</v>
      </c>
      <c r="G18" s="2">
        <v>16.085790884718499</v>
      </c>
      <c r="H18" s="2">
        <v>1.0003405550322442</v>
      </c>
      <c r="I18">
        <v>1865</v>
      </c>
    </row>
    <row r="19" spans="1:9" x14ac:dyDescent="0.35">
      <c r="A19" t="s">
        <v>14</v>
      </c>
      <c r="B19" s="16">
        <v>1</v>
      </c>
      <c r="C19" s="16">
        <v>4</v>
      </c>
      <c r="D19" s="16">
        <v>1</v>
      </c>
      <c r="E19" s="16">
        <v>3</v>
      </c>
      <c r="F19" s="16">
        <v>1</v>
      </c>
      <c r="G19" s="2">
        <v>7.2254335260115603</v>
      </c>
      <c r="H19" s="2">
        <v>0.44933408842368378</v>
      </c>
      <c r="I19">
        <v>1384</v>
      </c>
    </row>
    <row r="20" spans="1:9" x14ac:dyDescent="0.35">
      <c r="A20" t="s">
        <v>15</v>
      </c>
      <c r="B20" s="16">
        <v>1</v>
      </c>
      <c r="C20" s="16">
        <v>0</v>
      </c>
      <c r="D20" s="16">
        <v>0</v>
      </c>
      <c r="E20" s="16">
        <v>1</v>
      </c>
      <c r="F20" s="16">
        <v>3</v>
      </c>
      <c r="G20" s="2">
        <v>65.075921908893704</v>
      </c>
      <c r="H20" s="12">
        <v>4.0469308788180802</v>
      </c>
      <c r="I20">
        <v>461</v>
      </c>
    </row>
    <row r="21" spans="1:9" x14ac:dyDescent="0.35">
      <c r="A21" t="s">
        <v>16</v>
      </c>
      <c r="B21" s="16">
        <v>7</v>
      </c>
      <c r="C21" s="16">
        <v>19</v>
      </c>
      <c r="D21" s="16">
        <v>5</v>
      </c>
      <c r="E21" s="16">
        <v>8</v>
      </c>
      <c r="F21" s="16">
        <v>11</v>
      </c>
      <c r="G21" s="2">
        <v>50.182481751824817</v>
      </c>
      <c r="H21" s="12">
        <v>3.1207400374827383</v>
      </c>
      <c r="I21">
        <v>2192</v>
      </c>
    </row>
    <row r="22" spans="1:9" x14ac:dyDescent="0.35">
      <c r="A22" t="s">
        <v>17</v>
      </c>
      <c r="B22" s="16">
        <v>4</v>
      </c>
      <c r="C22" s="16">
        <v>6</v>
      </c>
      <c r="D22" s="16">
        <v>6</v>
      </c>
      <c r="E22" s="16">
        <v>2</v>
      </c>
      <c r="F22" s="16">
        <v>0</v>
      </c>
      <c r="G22" s="2">
        <v>0</v>
      </c>
      <c r="H22" s="2">
        <v>0</v>
      </c>
      <c r="I22">
        <v>601</v>
      </c>
    </row>
    <row r="23" spans="1:9" x14ac:dyDescent="0.35">
      <c r="A23" t="s">
        <v>18</v>
      </c>
      <c r="B23" s="16">
        <v>2</v>
      </c>
      <c r="C23" s="16">
        <v>3</v>
      </c>
      <c r="D23" s="16">
        <v>3</v>
      </c>
      <c r="E23" s="16">
        <v>1</v>
      </c>
      <c r="F23" s="16">
        <v>0</v>
      </c>
      <c r="G23" s="2">
        <v>0</v>
      </c>
      <c r="H23" s="2">
        <v>0</v>
      </c>
      <c r="I23">
        <v>407</v>
      </c>
    </row>
    <row r="24" spans="1:9" x14ac:dyDescent="0.35">
      <c r="A24" t="s">
        <v>19</v>
      </c>
      <c r="B24" s="16">
        <v>2</v>
      </c>
      <c r="C24" s="16">
        <v>2</v>
      </c>
      <c r="D24" s="16">
        <v>2</v>
      </c>
      <c r="E24" s="16">
        <v>0</v>
      </c>
      <c r="F24" s="16">
        <v>1</v>
      </c>
      <c r="G24" s="2">
        <v>15.220700152207002</v>
      </c>
      <c r="H24" s="2">
        <v>0.94654243284380268</v>
      </c>
      <c r="I24">
        <v>657</v>
      </c>
    </row>
    <row r="25" spans="1:9" x14ac:dyDescent="0.35">
      <c r="A25" t="s">
        <v>20</v>
      </c>
      <c r="B25" s="16">
        <v>0</v>
      </c>
      <c r="C25" s="16">
        <v>1</v>
      </c>
      <c r="D25" s="16">
        <v>1</v>
      </c>
      <c r="E25" s="16">
        <v>0</v>
      </c>
      <c r="F25" s="16">
        <v>1</v>
      </c>
      <c r="G25" s="2">
        <v>35.842293906810035</v>
      </c>
      <c r="H25" s="2">
        <v>2.2289547612128255</v>
      </c>
      <c r="I25">
        <v>279</v>
      </c>
    </row>
    <row r="26" spans="1:9" x14ac:dyDescent="0.35">
      <c r="A26" t="s">
        <v>21</v>
      </c>
      <c r="B26" s="16">
        <v>0</v>
      </c>
      <c r="C26" s="16">
        <v>1</v>
      </c>
      <c r="D26" s="16">
        <v>0</v>
      </c>
      <c r="E26" s="16">
        <v>0</v>
      </c>
      <c r="F26" s="16">
        <v>1</v>
      </c>
      <c r="G26" s="2">
        <v>35.714285714285715</v>
      </c>
      <c r="H26" s="2">
        <v>2.2209942084942087</v>
      </c>
      <c r="I26">
        <v>280</v>
      </c>
    </row>
    <row r="27" spans="1:9" x14ac:dyDescent="0.35">
      <c r="A27" t="s">
        <v>22</v>
      </c>
      <c r="B27" s="16">
        <v>0</v>
      </c>
      <c r="C27" s="16">
        <v>1</v>
      </c>
      <c r="D27" s="16">
        <v>0</v>
      </c>
      <c r="E27" s="16">
        <v>0</v>
      </c>
      <c r="F27" s="16">
        <v>0</v>
      </c>
      <c r="G27" s="2">
        <v>0</v>
      </c>
      <c r="H27" s="2">
        <v>0</v>
      </c>
      <c r="I27">
        <v>273</v>
      </c>
    </row>
    <row r="28" spans="1:9" x14ac:dyDescent="0.35">
      <c r="A28" t="s">
        <v>23</v>
      </c>
      <c r="B28" s="16">
        <v>6</v>
      </c>
      <c r="C28" s="16">
        <v>3</v>
      </c>
      <c r="D28" s="16">
        <v>1</v>
      </c>
      <c r="E28" s="16">
        <v>2</v>
      </c>
      <c r="F28" s="16">
        <v>2</v>
      </c>
      <c r="G28" s="2">
        <v>9.4652153336488407</v>
      </c>
      <c r="H28" s="2">
        <v>0.58862127626917027</v>
      </c>
      <c r="I28">
        <v>2113</v>
      </c>
    </row>
    <row r="29" spans="1:9" x14ac:dyDescent="0.35">
      <c r="A29" t="s">
        <v>24</v>
      </c>
      <c r="B29" s="16">
        <v>1</v>
      </c>
      <c r="C29" s="16">
        <v>1</v>
      </c>
      <c r="D29" s="16">
        <v>0</v>
      </c>
      <c r="E29" s="16">
        <v>0</v>
      </c>
      <c r="F29" s="16">
        <v>3</v>
      </c>
      <c r="G29" s="2">
        <v>12.401818933443572</v>
      </c>
      <c r="H29" s="2">
        <v>0.77124230472721589</v>
      </c>
      <c r="I29">
        <v>2419</v>
      </c>
    </row>
    <row r="30" spans="1:9" x14ac:dyDescent="0.35">
      <c r="A30" t="s">
        <v>25</v>
      </c>
      <c r="B30" s="16">
        <v>3</v>
      </c>
      <c r="C30" s="16">
        <v>4</v>
      </c>
      <c r="D30" s="16">
        <v>2</v>
      </c>
      <c r="E30" s="16">
        <v>3</v>
      </c>
      <c r="F30" s="16">
        <v>4</v>
      </c>
      <c r="G30" s="2">
        <v>85.836909871244629</v>
      </c>
      <c r="H30" s="12">
        <v>5.3380118315740628</v>
      </c>
      <c r="I30">
        <v>466</v>
      </c>
    </row>
    <row r="31" spans="1:9" x14ac:dyDescent="0.35">
      <c r="A31" t="s">
        <v>26</v>
      </c>
      <c r="B31" s="16">
        <v>0</v>
      </c>
      <c r="C31" s="16">
        <v>1</v>
      </c>
      <c r="D31" s="16">
        <v>0</v>
      </c>
      <c r="E31" s="16">
        <v>0</v>
      </c>
      <c r="F31" s="16">
        <v>0</v>
      </c>
      <c r="G31" s="2">
        <v>0</v>
      </c>
      <c r="H31" s="2">
        <v>0</v>
      </c>
      <c r="I31">
        <v>127</v>
      </c>
    </row>
    <row r="32" spans="1:9" x14ac:dyDescent="0.35">
      <c r="A32" t="s">
        <v>27</v>
      </c>
      <c r="B32" s="16">
        <v>1</v>
      </c>
      <c r="C32" s="16">
        <v>2</v>
      </c>
      <c r="D32" s="16">
        <v>1</v>
      </c>
      <c r="E32" s="16">
        <v>1</v>
      </c>
      <c r="F32" s="16">
        <v>1</v>
      </c>
      <c r="G32" s="2">
        <v>9.7847358121330714</v>
      </c>
      <c r="H32" s="2">
        <v>0.608491563971016</v>
      </c>
      <c r="I32">
        <v>1022</v>
      </c>
    </row>
    <row r="33" spans="1:22" x14ac:dyDescent="0.35">
      <c r="A33" t="s">
        <v>28</v>
      </c>
      <c r="B33" s="16">
        <v>0</v>
      </c>
      <c r="C33" s="16">
        <v>1</v>
      </c>
      <c r="D33" s="16">
        <v>1</v>
      </c>
      <c r="E33" s="16">
        <v>0</v>
      </c>
      <c r="F33" s="16">
        <v>1</v>
      </c>
      <c r="G33" s="2">
        <v>19.685039370078741</v>
      </c>
      <c r="H33" s="2">
        <v>1.2241700361779102</v>
      </c>
      <c r="I33">
        <v>508</v>
      </c>
    </row>
    <row r="34" spans="1:22" x14ac:dyDescent="0.35">
      <c r="A34" t="s">
        <v>29</v>
      </c>
      <c r="B34" s="16">
        <v>5</v>
      </c>
      <c r="C34" s="16">
        <v>5</v>
      </c>
      <c r="D34" s="16">
        <v>7</v>
      </c>
      <c r="E34" s="16">
        <v>8</v>
      </c>
      <c r="F34" s="16">
        <v>0</v>
      </c>
      <c r="G34" s="19" t="s">
        <v>33</v>
      </c>
      <c r="H34" s="19" t="s">
        <v>33</v>
      </c>
      <c r="I34" s="16" t="s">
        <v>33</v>
      </c>
    </row>
    <row r="35" spans="1:22" s="1" customFormat="1" x14ac:dyDescent="0.35">
      <c r="A35" s="23" t="s">
        <v>120</v>
      </c>
      <c r="B35" s="26">
        <v>137</v>
      </c>
      <c r="C35" s="26">
        <v>143</v>
      </c>
      <c r="D35" s="26">
        <v>107</v>
      </c>
      <c r="E35" s="26">
        <v>80</v>
      </c>
      <c r="F35" s="26">
        <v>74</v>
      </c>
      <c r="G35" s="24">
        <v>16.080314652643473</v>
      </c>
      <c r="H35" s="24">
        <v>1</v>
      </c>
      <c r="I35" s="23">
        <v>46019</v>
      </c>
    </row>
    <row r="36" spans="1:22" s="1" customFormat="1" ht="14.5" customHeight="1" thickBot="1" x14ac:dyDescent="0.4">
      <c r="A36" s="13" t="s">
        <v>121</v>
      </c>
      <c r="B36" s="18">
        <v>286</v>
      </c>
      <c r="C36" s="18">
        <v>279</v>
      </c>
      <c r="D36" s="18">
        <v>235</v>
      </c>
      <c r="E36" s="18">
        <v>190</v>
      </c>
      <c r="F36" s="18">
        <v>175</v>
      </c>
      <c r="G36" s="14">
        <v>2.4050288466031371</v>
      </c>
      <c r="H36" s="14">
        <v>0.14956354390787807</v>
      </c>
      <c r="I36" s="13">
        <v>727642</v>
      </c>
    </row>
    <row r="38" spans="1:22" ht="14.5" customHeight="1" x14ac:dyDescent="0.35">
      <c r="A38" s="77" t="s">
        <v>32</v>
      </c>
      <c r="B38" s="77"/>
      <c r="C38" s="77"/>
      <c r="D38" s="77"/>
      <c r="E38" s="77"/>
      <c r="F38" s="77"/>
      <c r="G38" s="77"/>
      <c r="H38" s="77"/>
      <c r="I38" s="77"/>
      <c r="J38" s="4"/>
      <c r="K38" s="4"/>
    </row>
    <row r="39" spans="1:22" x14ac:dyDescent="0.35">
      <c r="A39" s="77"/>
      <c r="B39" s="77"/>
      <c r="C39" s="77"/>
      <c r="D39" s="77"/>
      <c r="E39" s="77"/>
      <c r="F39" s="77"/>
      <c r="G39" s="77"/>
      <c r="H39" s="77"/>
      <c r="I39" s="77"/>
      <c r="J39" s="4"/>
      <c r="K39" s="4"/>
    </row>
    <row r="40" spans="1:22" x14ac:dyDescent="0.35">
      <c r="A40" s="70"/>
      <c r="B40" s="70"/>
      <c r="C40" s="70"/>
      <c r="D40" s="70"/>
      <c r="E40" s="70"/>
      <c r="F40" s="70"/>
      <c r="G40" s="70"/>
      <c r="H40" s="70"/>
      <c r="I40" s="70"/>
      <c r="J40" s="70"/>
      <c r="K40" s="70"/>
    </row>
    <row r="41" spans="1:22" x14ac:dyDescent="0.35">
      <c r="A41" s="82" t="s">
        <v>123</v>
      </c>
      <c r="B41" s="82"/>
      <c r="C41" s="82"/>
      <c r="D41" s="82"/>
      <c r="E41" s="82"/>
      <c r="F41" s="82"/>
      <c r="G41" s="82"/>
      <c r="H41" s="82"/>
      <c r="I41" s="70"/>
      <c r="J41" s="70"/>
      <c r="K41" s="70"/>
    </row>
    <row r="42" spans="1:22" x14ac:dyDescent="0.35">
      <c r="A42" s="82"/>
      <c r="B42" s="82"/>
      <c r="C42" s="82"/>
      <c r="D42" s="82"/>
      <c r="E42" s="82"/>
      <c r="F42" s="82"/>
      <c r="G42" s="82"/>
      <c r="H42" s="82"/>
      <c r="I42" s="70"/>
      <c r="J42" s="70"/>
      <c r="K42" s="70"/>
    </row>
    <row r="43" spans="1:22" ht="23.5" customHeight="1" x14ac:dyDescent="0.35">
      <c r="A43" s="82"/>
      <c r="B43" s="82"/>
      <c r="C43" s="82"/>
      <c r="D43" s="82"/>
      <c r="E43" s="82"/>
      <c r="F43" s="82"/>
      <c r="G43" s="82"/>
      <c r="H43" s="82"/>
      <c r="I43" s="70"/>
      <c r="J43" s="70"/>
      <c r="K43" s="70"/>
    </row>
    <row r="44" spans="1:22" ht="13" customHeight="1" x14ac:dyDescent="0.35">
      <c r="A44" s="71"/>
      <c r="B44" s="71"/>
      <c r="C44" s="71"/>
      <c r="D44" s="71"/>
      <c r="E44" s="71"/>
      <c r="F44" s="71"/>
      <c r="G44" s="71"/>
      <c r="H44" s="71"/>
      <c r="I44" s="70"/>
      <c r="J44" s="70"/>
      <c r="K44" s="70"/>
    </row>
    <row r="45" spans="1:22" x14ac:dyDescent="0.35">
      <c r="A45" s="5" t="s">
        <v>34</v>
      </c>
      <c r="B45" s="27"/>
      <c r="C45" s="27"/>
      <c r="D45" s="27"/>
      <c r="E45" s="27"/>
      <c r="N45" s="6" t="s">
        <v>34</v>
      </c>
      <c r="O45" s="6"/>
      <c r="P45" s="6"/>
      <c r="Q45" s="6"/>
      <c r="R45" s="6"/>
      <c r="S45" s="7"/>
      <c r="T45" s="7"/>
      <c r="U45" s="7"/>
      <c r="V45" s="7"/>
    </row>
    <row r="46" spans="1:22" x14ac:dyDescent="0.35">
      <c r="A46" s="5" t="s">
        <v>119</v>
      </c>
      <c r="B46" s="27"/>
      <c r="C46" s="27"/>
      <c r="D46" s="27"/>
      <c r="E46" s="27"/>
      <c r="N46" s="6"/>
      <c r="O46" s="6"/>
      <c r="P46" s="6"/>
      <c r="Q46" s="6"/>
      <c r="R46" s="6"/>
      <c r="S46" s="7"/>
      <c r="T46" s="7"/>
      <c r="U46" s="7"/>
      <c r="V46" s="7"/>
    </row>
    <row r="47" spans="1:22" x14ac:dyDescent="0.35">
      <c r="A47" s="8" t="s">
        <v>35</v>
      </c>
      <c r="B47" s="28"/>
      <c r="C47" s="28"/>
      <c r="D47" s="28"/>
      <c r="E47" s="28"/>
      <c r="N47" s="9" t="s">
        <v>35</v>
      </c>
      <c r="O47" s="9"/>
      <c r="P47" s="9"/>
      <c r="Q47" s="9"/>
      <c r="R47" s="9"/>
      <c r="S47" s="7"/>
      <c r="T47" s="7"/>
      <c r="U47" s="7"/>
      <c r="V47" s="7"/>
    </row>
    <row r="48" spans="1:22" ht="14.5" customHeight="1" x14ac:dyDescent="0.35">
      <c r="A48" s="79" t="s">
        <v>226</v>
      </c>
      <c r="B48" s="79"/>
      <c r="C48" s="79"/>
      <c r="D48" s="79"/>
      <c r="E48" s="79"/>
      <c r="F48" s="79"/>
      <c r="G48" s="79"/>
      <c r="H48" s="79"/>
      <c r="I48" s="79"/>
      <c r="J48" s="34"/>
      <c r="K48" s="34"/>
    </row>
    <row r="49" spans="1:11" x14ac:dyDescent="0.35">
      <c r="A49" s="79"/>
      <c r="B49" s="79"/>
      <c r="C49" s="79"/>
      <c r="D49" s="79"/>
      <c r="E49" s="79"/>
      <c r="F49" s="79"/>
      <c r="G49" s="79"/>
      <c r="H49" s="79"/>
      <c r="I49" s="79"/>
      <c r="J49" s="34"/>
      <c r="K49" s="34"/>
    </row>
    <row r="50" spans="1:11" x14ac:dyDescent="0.35">
      <c r="A50" s="34"/>
      <c r="B50" s="34"/>
      <c r="C50" s="34"/>
      <c r="D50" s="34"/>
      <c r="E50" s="34"/>
      <c r="F50" s="34"/>
      <c r="G50" s="34"/>
      <c r="H50" s="34"/>
      <c r="I50" s="34"/>
      <c r="J50" s="34"/>
      <c r="K50" s="34"/>
    </row>
    <row r="52" spans="1:11" ht="14.5" customHeight="1" x14ac:dyDescent="0.35">
      <c r="A52" s="84" t="s">
        <v>272</v>
      </c>
      <c r="B52" s="84"/>
      <c r="C52" s="84"/>
      <c r="D52" s="84"/>
      <c r="E52" s="84"/>
      <c r="F52" s="84"/>
      <c r="G52" s="84"/>
      <c r="H52" s="84"/>
      <c r="I52" s="84"/>
    </row>
    <row r="53" spans="1:11" x14ac:dyDescent="0.35">
      <c r="A53" s="84"/>
      <c r="B53" s="84"/>
      <c r="C53" s="84"/>
      <c r="D53" s="84"/>
      <c r="E53" s="84"/>
      <c r="F53" s="84"/>
      <c r="G53" s="84"/>
      <c r="H53" s="84"/>
      <c r="I53" s="84"/>
    </row>
    <row r="54" spans="1:11" x14ac:dyDescent="0.35">
      <c r="A54" s="84"/>
      <c r="B54" s="84"/>
      <c r="C54" s="84"/>
      <c r="D54" s="84"/>
      <c r="E54" s="84"/>
      <c r="F54" s="84"/>
      <c r="G54" s="84"/>
      <c r="H54" s="84"/>
      <c r="I54" s="84"/>
    </row>
    <row r="55" spans="1:11" x14ac:dyDescent="0.35">
      <c r="A55" s="84"/>
      <c r="B55" s="84"/>
      <c r="C55" s="84"/>
      <c r="D55" s="84"/>
      <c r="E55" s="84"/>
      <c r="F55" s="84"/>
      <c r="G55" s="84"/>
      <c r="H55" s="84"/>
      <c r="I55" s="84"/>
    </row>
    <row r="56" spans="1:11" x14ac:dyDescent="0.35">
      <c r="A56" s="84"/>
      <c r="B56" s="84"/>
      <c r="C56" s="84"/>
      <c r="D56" s="84"/>
      <c r="E56" s="84"/>
      <c r="F56" s="84"/>
      <c r="G56" s="84"/>
      <c r="H56" s="84"/>
      <c r="I56" s="84"/>
    </row>
    <row r="57" spans="1:11" x14ac:dyDescent="0.35">
      <c r="A57" s="84"/>
      <c r="B57" s="84"/>
      <c r="C57" s="84"/>
      <c r="D57" s="84"/>
      <c r="E57" s="84"/>
      <c r="F57" s="84"/>
      <c r="G57" s="84"/>
      <c r="H57" s="84"/>
      <c r="I57" s="84"/>
    </row>
  </sheetData>
  <mergeCells count="4">
    <mergeCell ref="A41:H43"/>
    <mergeCell ref="A48:I49"/>
    <mergeCell ref="A52:I57"/>
    <mergeCell ref="A38:I39"/>
  </mergeCells>
  <conditionalFormatting sqref="H6:H33">
    <cfRule type="colorScale" priority="1">
      <colorScale>
        <cfvo type="min"/>
        <cfvo type="num" val="1"/>
        <cfvo type="max"/>
        <color theme="9"/>
        <color theme="0"/>
        <color rgb="FFC00000"/>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42884-AB6B-4037-A690-6C42FE3106C7}">
  <sheetPr>
    <tabColor theme="4" tint="0.39997558519241921"/>
  </sheetPr>
  <dimension ref="A1:I191"/>
  <sheetViews>
    <sheetView workbookViewId="0"/>
  </sheetViews>
  <sheetFormatPr defaultRowHeight="14.5" x14ac:dyDescent="0.35"/>
  <cols>
    <col min="1" max="1" width="36.453125" customWidth="1"/>
    <col min="2" max="2" width="42.81640625" customWidth="1"/>
    <col min="3" max="7" width="10" customWidth="1"/>
  </cols>
  <sheetData>
    <row r="1" spans="1:7" x14ac:dyDescent="0.35">
      <c r="A1" s="3" t="s">
        <v>0</v>
      </c>
    </row>
    <row r="2" spans="1:7" x14ac:dyDescent="0.35">
      <c r="A2" s="3"/>
    </row>
    <row r="3" spans="1:7" x14ac:dyDescent="0.35">
      <c r="A3" s="1" t="s">
        <v>271</v>
      </c>
    </row>
    <row r="4" spans="1:7" ht="15" thickBot="1" x14ac:dyDescent="0.4">
      <c r="A4" s="11"/>
      <c r="B4" s="11"/>
      <c r="C4" s="11"/>
      <c r="D4" s="11"/>
      <c r="E4" s="11"/>
      <c r="F4" s="11"/>
      <c r="G4" s="11"/>
    </row>
    <row r="5" spans="1:7" s="4" customFormat="1" x14ac:dyDescent="0.35">
      <c r="A5" s="10" t="s">
        <v>126</v>
      </c>
      <c r="B5" s="31" t="s">
        <v>38</v>
      </c>
      <c r="C5" s="25">
        <v>43008</v>
      </c>
      <c r="D5" s="25">
        <v>43373</v>
      </c>
      <c r="E5" s="25">
        <v>43738</v>
      </c>
      <c r="F5" s="25">
        <v>44104</v>
      </c>
      <c r="G5" s="25">
        <v>44469</v>
      </c>
    </row>
    <row r="6" spans="1:7" x14ac:dyDescent="0.35">
      <c r="A6" t="s">
        <v>1</v>
      </c>
      <c r="B6" t="s">
        <v>43</v>
      </c>
      <c r="C6">
        <v>0</v>
      </c>
      <c r="D6">
        <v>0</v>
      </c>
      <c r="E6">
        <v>0</v>
      </c>
      <c r="F6">
        <v>0</v>
      </c>
      <c r="G6">
        <v>0</v>
      </c>
    </row>
    <row r="7" spans="1:7" x14ac:dyDescent="0.35">
      <c r="A7" t="s">
        <v>1</v>
      </c>
      <c r="B7" t="s">
        <v>63</v>
      </c>
      <c r="C7">
        <v>1</v>
      </c>
      <c r="D7">
        <v>2</v>
      </c>
      <c r="E7">
        <v>2</v>
      </c>
      <c r="F7">
        <v>0</v>
      </c>
      <c r="G7">
        <v>0</v>
      </c>
    </row>
    <row r="8" spans="1:7" x14ac:dyDescent="0.35">
      <c r="A8" t="s">
        <v>1</v>
      </c>
      <c r="B8" t="s">
        <v>68</v>
      </c>
      <c r="C8">
        <v>1</v>
      </c>
      <c r="D8">
        <v>1</v>
      </c>
      <c r="E8">
        <v>0</v>
      </c>
      <c r="F8">
        <v>0</v>
      </c>
      <c r="G8">
        <v>0</v>
      </c>
    </row>
    <row r="9" spans="1:7" x14ac:dyDescent="0.35">
      <c r="A9" t="s">
        <v>1</v>
      </c>
      <c r="B9" t="s">
        <v>73</v>
      </c>
      <c r="C9">
        <v>1</v>
      </c>
      <c r="D9">
        <v>0</v>
      </c>
      <c r="E9">
        <v>0</v>
      </c>
      <c r="F9">
        <v>0</v>
      </c>
      <c r="G9">
        <v>0</v>
      </c>
    </row>
    <row r="10" spans="1:7" x14ac:dyDescent="0.35">
      <c r="A10" t="s">
        <v>1</v>
      </c>
      <c r="B10" t="s">
        <v>97</v>
      </c>
      <c r="C10">
        <v>3</v>
      </c>
      <c r="D10">
        <v>1</v>
      </c>
      <c r="E10">
        <v>1</v>
      </c>
      <c r="F10">
        <v>1</v>
      </c>
      <c r="G10">
        <v>1</v>
      </c>
    </row>
    <row r="11" spans="1:7" x14ac:dyDescent="0.35">
      <c r="A11" t="s">
        <v>1</v>
      </c>
      <c r="B11" t="s">
        <v>127</v>
      </c>
      <c r="C11">
        <v>0</v>
      </c>
      <c r="D11">
        <v>0</v>
      </c>
      <c r="E11">
        <v>0</v>
      </c>
      <c r="F11">
        <v>0</v>
      </c>
      <c r="G11">
        <v>0</v>
      </c>
    </row>
    <row r="12" spans="1:7" x14ac:dyDescent="0.35">
      <c r="A12" t="s">
        <v>1</v>
      </c>
      <c r="B12" t="s">
        <v>104</v>
      </c>
      <c r="C12">
        <v>0</v>
      </c>
      <c r="D12">
        <v>0</v>
      </c>
      <c r="E12">
        <v>0</v>
      </c>
      <c r="F12">
        <v>0</v>
      </c>
      <c r="G12">
        <v>0</v>
      </c>
    </row>
    <row r="13" spans="1:7" x14ac:dyDescent="0.35">
      <c r="A13" t="s">
        <v>1</v>
      </c>
      <c r="B13" t="s">
        <v>128</v>
      </c>
      <c r="C13">
        <v>0</v>
      </c>
      <c r="D13">
        <v>0</v>
      </c>
      <c r="E13">
        <v>0</v>
      </c>
      <c r="F13">
        <v>0</v>
      </c>
      <c r="G13">
        <v>0</v>
      </c>
    </row>
    <row r="14" spans="1:7" x14ac:dyDescent="0.35">
      <c r="A14" s="36" t="s">
        <v>1</v>
      </c>
      <c r="B14" s="36" t="s">
        <v>181</v>
      </c>
      <c r="C14" s="36">
        <v>6</v>
      </c>
      <c r="D14" s="36">
        <v>4</v>
      </c>
      <c r="E14" s="36">
        <v>3</v>
      </c>
      <c r="F14" s="36">
        <v>1</v>
      </c>
      <c r="G14" s="36">
        <v>1</v>
      </c>
    </row>
    <row r="15" spans="1:7" x14ac:dyDescent="0.35">
      <c r="A15" t="s">
        <v>2</v>
      </c>
      <c r="B15" t="s">
        <v>2</v>
      </c>
      <c r="C15">
        <v>5</v>
      </c>
      <c r="D15">
        <v>7</v>
      </c>
      <c r="E15">
        <v>2</v>
      </c>
      <c r="F15">
        <v>2</v>
      </c>
      <c r="G15">
        <v>1</v>
      </c>
    </row>
    <row r="16" spans="1:7" x14ac:dyDescent="0.35">
      <c r="A16" s="36" t="s">
        <v>2</v>
      </c>
      <c r="B16" s="36" t="s">
        <v>182</v>
      </c>
      <c r="C16" s="36">
        <v>5</v>
      </c>
      <c r="D16" s="36">
        <v>7</v>
      </c>
      <c r="E16" s="36">
        <v>2</v>
      </c>
      <c r="F16" s="36">
        <v>2</v>
      </c>
      <c r="G16" s="36">
        <v>1</v>
      </c>
    </row>
    <row r="17" spans="1:7" x14ac:dyDescent="0.35">
      <c r="A17" t="s">
        <v>3</v>
      </c>
      <c r="B17" t="s">
        <v>42</v>
      </c>
      <c r="C17">
        <v>1</v>
      </c>
      <c r="D17">
        <v>1</v>
      </c>
      <c r="E17">
        <v>2</v>
      </c>
      <c r="F17">
        <v>1</v>
      </c>
      <c r="G17">
        <v>0</v>
      </c>
    </row>
    <row r="18" spans="1:7" x14ac:dyDescent="0.35">
      <c r="A18" t="s">
        <v>3</v>
      </c>
      <c r="B18" t="s">
        <v>130</v>
      </c>
      <c r="C18">
        <v>0</v>
      </c>
      <c r="D18">
        <v>1</v>
      </c>
      <c r="E18">
        <v>0</v>
      </c>
      <c r="F18">
        <v>0</v>
      </c>
      <c r="G18">
        <v>0</v>
      </c>
    </row>
    <row r="19" spans="1:7" x14ac:dyDescent="0.35">
      <c r="A19" t="s">
        <v>3</v>
      </c>
      <c r="B19" t="s">
        <v>46</v>
      </c>
      <c r="C19">
        <v>0</v>
      </c>
      <c r="D19">
        <v>0</v>
      </c>
      <c r="E19">
        <v>0</v>
      </c>
      <c r="F19">
        <v>0</v>
      </c>
      <c r="G19">
        <v>0</v>
      </c>
    </row>
    <row r="20" spans="1:7" x14ac:dyDescent="0.35">
      <c r="A20" t="s">
        <v>3</v>
      </c>
      <c r="B20" t="s">
        <v>131</v>
      </c>
      <c r="C20">
        <v>0</v>
      </c>
      <c r="D20">
        <v>0</v>
      </c>
      <c r="E20">
        <v>0</v>
      </c>
      <c r="F20">
        <v>0</v>
      </c>
      <c r="G20">
        <v>0</v>
      </c>
    </row>
    <row r="21" spans="1:7" x14ac:dyDescent="0.35">
      <c r="A21" t="s">
        <v>3</v>
      </c>
      <c r="B21" t="s">
        <v>60</v>
      </c>
      <c r="C21">
        <v>0</v>
      </c>
      <c r="D21">
        <v>0</v>
      </c>
      <c r="E21">
        <v>0</v>
      </c>
      <c r="F21">
        <v>0</v>
      </c>
      <c r="G21">
        <v>0</v>
      </c>
    </row>
    <row r="22" spans="1:7" x14ac:dyDescent="0.35">
      <c r="A22" t="s">
        <v>3</v>
      </c>
      <c r="B22" t="s">
        <v>64</v>
      </c>
      <c r="C22">
        <v>0</v>
      </c>
      <c r="D22">
        <v>0</v>
      </c>
      <c r="E22">
        <v>0</v>
      </c>
      <c r="F22">
        <v>1</v>
      </c>
      <c r="G22">
        <v>1</v>
      </c>
    </row>
    <row r="23" spans="1:7" x14ac:dyDescent="0.35">
      <c r="A23" t="s">
        <v>3</v>
      </c>
      <c r="B23" t="s">
        <v>132</v>
      </c>
      <c r="C23">
        <v>2</v>
      </c>
      <c r="D23">
        <v>0</v>
      </c>
      <c r="E23">
        <v>1</v>
      </c>
      <c r="F23">
        <v>0</v>
      </c>
      <c r="G23">
        <v>0</v>
      </c>
    </row>
    <row r="24" spans="1:7" x14ac:dyDescent="0.35">
      <c r="A24" t="s">
        <v>3</v>
      </c>
      <c r="B24" t="s">
        <v>83</v>
      </c>
      <c r="C24">
        <v>0</v>
      </c>
      <c r="D24">
        <v>0</v>
      </c>
      <c r="E24">
        <v>0</v>
      </c>
      <c r="F24">
        <v>0</v>
      </c>
      <c r="G24">
        <v>0</v>
      </c>
    </row>
    <row r="25" spans="1:7" x14ac:dyDescent="0.35">
      <c r="A25" t="s">
        <v>3</v>
      </c>
      <c r="B25" t="s">
        <v>133</v>
      </c>
      <c r="C25">
        <v>0</v>
      </c>
      <c r="D25">
        <v>1</v>
      </c>
      <c r="E25">
        <v>0</v>
      </c>
      <c r="F25">
        <v>0</v>
      </c>
      <c r="G25">
        <v>0</v>
      </c>
    </row>
    <row r="26" spans="1:7" x14ac:dyDescent="0.35">
      <c r="A26" t="s">
        <v>3</v>
      </c>
      <c r="B26" t="s">
        <v>134</v>
      </c>
      <c r="C26">
        <v>0</v>
      </c>
      <c r="D26">
        <v>0</v>
      </c>
      <c r="E26">
        <v>0</v>
      </c>
      <c r="F26">
        <v>0</v>
      </c>
      <c r="G26">
        <v>0</v>
      </c>
    </row>
    <row r="27" spans="1:7" x14ac:dyDescent="0.35">
      <c r="A27" t="s">
        <v>3</v>
      </c>
      <c r="B27" t="s">
        <v>94</v>
      </c>
      <c r="C27">
        <v>1</v>
      </c>
      <c r="D27">
        <v>2</v>
      </c>
      <c r="E27">
        <v>1</v>
      </c>
      <c r="F27">
        <v>1</v>
      </c>
      <c r="G27">
        <v>2</v>
      </c>
    </row>
    <row r="28" spans="1:7" x14ac:dyDescent="0.35">
      <c r="A28" t="s">
        <v>3</v>
      </c>
      <c r="B28" t="s">
        <v>95</v>
      </c>
      <c r="C28">
        <v>0</v>
      </c>
      <c r="D28">
        <v>0</v>
      </c>
      <c r="E28">
        <v>2</v>
      </c>
      <c r="F28">
        <v>1</v>
      </c>
      <c r="G28">
        <v>0</v>
      </c>
    </row>
    <row r="29" spans="1:7" x14ac:dyDescent="0.35">
      <c r="A29" t="s">
        <v>3</v>
      </c>
      <c r="B29" t="s">
        <v>111</v>
      </c>
      <c r="C29">
        <v>0</v>
      </c>
      <c r="D29">
        <v>0</v>
      </c>
      <c r="E29">
        <v>0</v>
      </c>
      <c r="F29">
        <v>0</v>
      </c>
      <c r="G29">
        <v>0</v>
      </c>
    </row>
    <row r="30" spans="1:7" x14ac:dyDescent="0.35">
      <c r="A30" s="36" t="s">
        <v>3</v>
      </c>
      <c r="B30" s="36" t="s">
        <v>183</v>
      </c>
      <c r="C30" s="36">
        <v>4</v>
      </c>
      <c r="D30" s="36">
        <v>5</v>
      </c>
      <c r="E30" s="36">
        <v>6</v>
      </c>
      <c r="F30" s="36">
        <v>4</v>
      </c>
      <c r="G30" s="36">
        <v>3</v>
      </c>
    </row>
    <row r="31" spans="1:7" x14ac:dyDescent="0.35">
      <c r="A31" t="s">
        <v>4</v>
      </c>
      <c r="B31" t="s">
        <v>135</v>
      </c>
      <c r="C31">
        <v>0</v>
      </c>
      <c r="D31">
        <v>2</v>
      </c>
      <c r="E31">
        <v>0</v>
      </c>
      <c r="F31">
        <v>0</v>
      </c>
      <c r="G31">
        <v>0</v>
      </c>
    </row>
    <row r="32" spans="1:7" x14ac:dyDescent="0.35">
      <c r="A32" t="s">
        <v>4</v>
      </c>
      <c r="B32" t="s">
        <v>136</v>
      </c>
      <c r="C32">
        <v>5</v>
      </c>
      <c r="D32">
        <v>1</v>
      </c>
      <c r="E32">
        <v>0</v>
      </c>
      <c r="F32">
        <v>0</v>
      </c>
      <c r="G32">
        <v>0</v>
      </c>
    </row>
    <row r="33" spans="1:7" x14ac:dyDescent="0.35">
      <c r="A33" t="s">
        <v>4</v>
      </c>
      <c r="B33" t="s">
        <v>57</v>
      </c>
      <c r="C33">
        <v>2</v>
      </c>
      <c r="D33">
        <v>0</v>
      </c>
      <c r="E33">
        <v>2</v>
      </c>
      <c r="F33">
        <v>1</v>
      </c>
      <c r="G33">
        <v>1</v>
      </c>
    </row>
    <row r="34" spans="1:7" x14ac:dyDescent="0.35">
      <c r="A34" s="36" t="s">
        <v>4</v>
      </c>
      <c r="B34" s="36" t="s">
        <v>184</v>
      </c>
      <c r="C34" s="36">
        <v>7</v>
      </c>
      <c r="D34" s="36">
        <v>3</v>
      </c>
      <c r="E34" s="36">
        <v>2</v>
      </c>
      <c r="F34" s="36">
        <v>1</v>
      </c>
      <c r="G34" s="36">
        <v>1</v>
      </c>
    </row>
    <row r="35" spans="1:7" x14ac:dyDescent="0.35">
      <c r="A35" t="s">
        <v>5</v>
      </c>
      <c r="B35" t="s">
        <v>47</v>
      </c>
      <c r="C35">
        <v>0</v>
      </c>
      <c r="D35">
        <v>0</v>
      </c>
      <c r="E35">
        <v>0</v>
      </c>
      <c r="F35">
        <v>0</v>
      </c>
      <c r="G35">
        <v>0</v>
      </c>
    </row>
    <row r="36" spans="1:7" x14ac:dyDescent="0.35">
      <c r="A36" t="s">
        <v>5</v>
      </c>
      <c r="B36" t="s">
        <v>48</v>
      </c>
      <c r="C36">
        <v>2</v>
      </c>
      <c r="D36">
        <v>4</v>
      </c>
      <c r="E36">
        <v>1</v>
      </c>
      <c r="F36">
        <v>2</v>
      </c>
      <c r="G36">
        <v>1</v>
      </c>
    </row>
    <row r="37" spans="1:7" x14ac:dyDescent="0.35">
      <c r="A37" t="s">
        <v>5</v>
      </c>
      <c r="B37" t="s">
        <v>49</v>
      </c>
      <c r="C37">
        <v>1</v>
      </c>
      <c r="D37">
        <v>0</v>
      </c>
      <c r="E37">
        <v>0</v>
      </c>
      <c r="F37">
        <v>0</v>
      </c>
      <c r="G37">
        <v>0</v>
      </c>
    </row>
    <row r="38" spans="1:7" x14ac:dyDescent="0.35">
      <c r="A38" t="s">
        <v>5</v>
      </c>
      <c r="B38" t="s">
        <v>50</v>
      </c>
      <c r="C38">
        <v>2</v>
      </c>
      <c r="D38">
        <v>1</v>
      </c>
      <c r="E38">
        <v>1</v>
      </c>
      <c r="F38">
        <v>0</v>
      </c>
      <c r="G38">
        <v>0</v>
      </c>
    </row>
    <row r="39" spans="1:7" x14ac:dyDescent="0.35">
      <c r="A39" t="s">
        <v>5</v>
      </c>
      <c r="B39" t="s">
        <v>54</v>
      </c>
      <c r="C39">
        <v>0</v>
      </c>
      <c r="D39">
        <v>0</v>
      </c>
      <c r="E39">
        <v>0</v>
      </c>
      <c r="F39">
        <v>0</v>
      </c>
      <c r="G39">
        <v>0</v>
      </c>
    </row>
    <row r="40" spans="1:7" x14ac:dyDescent="0.35">
      <c r="A40" t="s">
        <v>5</v>
      </c>
      <c r="B40" t="s">
        <v>56</v>
      </c>
      <c r="C40">
        <v>1</v>
      </c>
      <c r="D40">
        <v>0</v>
      </c>
      <c r="E40">
        <v>1</v>
      </c>
      <c r="F40">
        <v>0</v>
      </c>
      <c r="G40">
        <v>0</v>
      </c>
    </row>
    <row r="41" spans="1:7" x14ac:dyDescent="0.35">
      <c r="A41" t="s">
        <v>5</v>
      </c>
      <c r="B41" t="s">
        <v>59</v>
      </c>
      <c r="C41">
        <v>0</v>
      </c>
      <c r="D41">
        <v>3</v>
      </c>
      <c r="E41">
        <v>0</v>
      </c>
      <c r="F41">
        <v>2</v>
      </c>
      <c r="G41">
        <v>0</v>
      </c>
    </row>
    <row r="42" spans="1:7" x14ac:dyDescent="0.35">
      <c r="A42" t="s">
        <v>5</v>
      </c>
      <c r="B42" t="s">
        <v>137</v>
      </c>
      <c r="C42">
        <v>6</v>
      </c>
      <c r="D42">
        <v>3</v>
      </c>
      <c r="E42">
        <v>5</v>
      </c>
      <c r="F42">
        <v>3</v>
      </c>
      <c r="G42">
        <v>2</v>
      </c>
    </row>
    <row r="43" spans="1:7" x14ac:dyDescent="0.35">
      <c r="A43" t="s">
        <v>5</v>
      </c>
      <c r="B43" t="s">
        <v>66</v>
      </c>
      <c r="C43">
        <v>0</v>
      </c>
      <c r="D43">
        <v>0</v>
      </c>
      <c r="E43">
        <v>0</v>
      </c>
      <c r="F43">
        <v>0</v>
      </c>
      <c r="G43">
        <v>0</v>
      </c>
    </row>
    <row r="44" spans="1:7" x14ac:dyDescent="0.35">
      <c r="A44" t="s">
        <v>5</v>
      </c>
      <c r="B44" t="s">
        <v>90</v>
      </c>
      <c r="C44">
        <v>1</v>
      </c>
      <c r="D44">
        <v>0</v>
      </c>
      <c r="E44">
        <v>0</v>
      </c>
      <c r="F44">
        <v>0</v>
      </c>
      <c r="G44">
        <v>0</v>
      </c>
    </row>
    <row r="45" spans="1:7" x14ac:dyDescent="0.35">
      <c r="A45" t="s">
        <v>5</v>
      </c>
      <c r="B45" t="s">
        <v>138</v>
      </c>
      <c r="C45">
        <v>0</v>
      </c>
      <c r="D45">
        <v>0</v>
      </c>
      <c r="E45">
        <v>0</v>
      </c>
      <c r="F45">
        <v>0</v>
      </c>
      <c r="G45">
        <v>0</v>
      </c>
    </row>
    <row r="46" spans="1:7" x14ac:dyDescent="0.35">
      <c r="A46" t="s">
        <v>5</v>
      </c>
      <c r="B46" t="s">
        <v>108</v>
      </c>
      <c r="C46">
        <v>1</v>
      </c>
      <c r="D46">
        <v>0</v>
      </c>
      <c r="E46">
        <v>1</v>
      </c>
      <c r="F46">
        <v>0</v>
      </c>
      <c r="G46">
        <v>0</v>
      </c>
    </row>
    <row r="47" spans="1:7" x14ac:dyDescent="0.35">
      <c r="A47" t="s">
        <v>5</v>
      </c>
      <c r="B47" t="s">
        <v>109</v>
      </c>
      <c r="C47">
        <v>0</v>
      </c>
      <c r="D47">
        <v>0</v>
      </c>
      <c r="E47">
        <v>0</v>
      </c>
      <c r="F47">
        <v>0</v>
      </c>
      <c r="G47">
        <v>0</v>
      </c>
    </row>
    <row r="48" spans="1:7" x14ac:dyDescent="0.35">
      <c r="A48" t="s">
        <v>5</v>
      </c>
      <c r="B48" t="s">
        <v>139</v>
      </c>
      <c r="C48">
        <v>0</v>
      </c>
      <c r="D48">
        <v>0</v>
      </c>
      <c r="E48">
        <v>0</v>
      </c>
      <c r="F48">
        <v>0</v>
      </c>
      <c r="G48">
        <v>0</v>
      </c>
    </row>
    <row r="49" spans="1:7" x14ac:dyDescent="0.35">
      <c r="A49" s="36" t="s">
        <v>5</v>
      </c>
      <c r="B49" s="36" t="s">
        <v>185</v>
      </c>
      <c r="C49" s="36">
        <v>14</v>
      </c>
      <c r="D49" s="36">
        <v>11</v>
      </c>
      <c r="E49" s="36">
        <v>9</v>
      </c>
      <c r="F49" s="36">
        <v>7</v>
      </c>
      <c r="G49" s="36">
        <v>3</v>
      </c>
    </row>
    <row r="50" spans="1:7" x14ac:dyDescent="0.35">
      <c r="A50" t="s">
        <v>6</v>
      </c>
      <c r="B50" t="s">
        <v>55</v>
      </c>
      <c r="C50">
        <v>1</v>
      </c>
      <c r="D50">
        <v>0</v>
      </c>
      <c r="E50">
        <v>0</v>
      </c>
      <c r="F50">
        <v>0</v>
      </c>
      <c r="G50">
        <v>0</v>
      </c>
    </row>
    <row r="51" spans="1:7" x14ac:dyDescent="0.35">
      <c r="A51" t="s">
        <v>6</v>
      </c>
      <c r="B51" t="s">
        <v>61</v>
      </c>
      <c r="C51">
        <v>0</v>
      </c>
      <c r="D51">
        <v>0</v>
      </c>
      <c r="E51">
        <v>0</v>
      </c>
      <c r="F51">
        <v>0</v>
      </c>
      <c r="G51">
        <v>0</v>
      </c>
    </row>
    <row r="52" spans="1:7" x14ac:dyDescent="0.35">
      <c r="A52" t="s">
        <v>6</v>
      </c>
      <c r="B52" t="s">
        <v>140</v>
      </c>
      <c r="C52">
        <v>2</v>
      </c>
      <c r="D52">
        <v>1</v>
      </c>
      <c r="E52">
        <v>2</v>
      </c>
      <c r="F52">
        <v>1</v>
      </c>
      <c r="G52">
        <v>1</v>
      </c>
    </row>
    <row r="53" spans="1:7" x14ac:dyDescent="0.35">
      <c r="A53" t="s">
        <v>6</v>
      </c>
      <c r="B53" t="s">
        <v>87</v>
      </c>
      <c r="C53">
        <v>0</v>
      </c>
      <c r="D53">
        <v>0</v>
      </c>
      <c r="E53">
        <v>0</v>
      </c>
      <c r="F53">
        <v>0</v>
      </c>
      <c r="G53">
        <v>0</v>
      </c>
    </row>
    <row r="54" spans="1:7" x14ac:dyDescent="0.35">
      <c r="A54" t="s">
        <v>6</v>
      </c>
      <c r="B54" t="s">
        <v>141</v>
      </c>
      <c r="C54">
        <v>0</v>
      </c>
      <c r="D54">
        <v>0</v>
      </c>
      <c r="E54">
        <v>0</v>
      </c>
      <c r="F54">
        <v>2</v>
      </c>
      <c r="G54">
        <v>1</v>
      </c>
    </row>
    <row r="55" spans="1:7" x14ac:dyDescent="0.35">
      <c r="A55" t="s">
        <v>6</v>
      </c>
      <c r="B55" t="s">
        <v>142</v>
      </c>
      <c r="C55">
        <v>0</v>
      </c>
      <c r="D55">
        <v>0</v>
      </c>
      <c r="E55">
        <v>0</v>
      </c>
      <c r="F55">
        <v>0</v>
      </c>
      <c r="G55">
        <v>0</v>
      </c>
    </row>
    <row r="56" spans="1:7" x14ac:dyDescent="0.35">
      <c r="A56" t="s">
        <v>6</v>
      </c>
      <c r="B56" t="s">
        <v>103</v>
      </c>
      <c r="C56">
        <v>0</v>
      </c>
      <c r="D56">
        <v>0</v>
      </c>
      <c r="E56">
        <v>0</v>
      </c>
      <c r="F56">
        <v>0</v>
      </c>
      <c r="G56">
        <v>0</v>
      </c>
    </row>
    <row r="57" spans="1:7" x14ac:dyDescent="0.35">
      <c r="A57" s="36" t="s">
        <v>6</v>
      </c>
      <c r="B57" s="36" t="s">
        <v>186</v>
      </c>
      <c r="C57" s="36">
        <v>3</v>
      </c>
      <c r="D57" s="36">
        <v>1</v>
      </c>
      <c r="E57" s="36">
        <v>2</v>
      </c>
      <c r="F57" s="36">
        <v>3</v>
      </c>
      <c r="G57" s="36">
        <v>2</v>
      </c>
    </row>
    <row r="58" spans="1:7" x14ac:dyDescent="0.35">
      <c r="A58" t="s">
        <v>7</v>
      </c>
      <c r="B58" t="s">
        <v>143</v>
      </c>
      <c r="C58">
        <v>0</v>
      </c>
      <c r="D58">
        <v>0</v>
      </c>
      <c r="E58">
        <v>0</v>
      </c>
      <c r="F58">
        <v>0</v>
      </c>
      <c r="G58">
        <v>0</v>
      </c>
    </row>
    <row r="59" spans="1:7" x14ac:dyDescent="0.35">
      <c r="A59" t="s">
        <v>7</v>
      </c>
      <c r="B59" t="s">
        <v>98</v>
      </c>
      <c r="C59">
        <v>3</v>
      </c>
      <c r="D59">
        <v>3</v>
      </c>
      <c r="E59">
        <v>3</v>
      </c>
      <c r="F59">
        <v>3</v>
      </c>
      <c r="G59">
        <v>0</v>
      </c>
    </row>
    <row r="60" spans="1:7" x14ac:dyDescent="0.35">
      <c r="A60" t="s">
        <v>7</v>
      </c>
      <c r="B60" t="s">
        <v>114</v>
      </c>
      <c r="C60">
        <v>8</v>
      </c>
      <c r="D60">
        <v>4</v>
      </c>
      <c r="E60">
        <v>5</v>
      </c>
      <c r="F60">
        <v>2</v>
      </c>
      <c r="G60">
        <v>0</v>
      </c>
    </row>
    <row r="61" spans="1:7" x14ac:dyDescent="0.35">
      <c r="A61" s="36" t="s">
        <v>7</v>
      </c>
      <c r="B61" s="36" t="s">
        <v>187</v>
      </c>
      <c r="C61" s="36">
        <v>11</v>
      </c>
      <c r="D61" s="36">
        <v>7</v>
      </c>
      <c r="E61" s="36">
        <v>8</v>
      </c>
      <c r="F61" s="36">
        <v>5</v>
      </c>
      <c r="G61" s="36">
        <v>0</v>
      </c>
    </row>
    <row r="62" spans="1:7" x14ac:dyDescent="0.35">
      <c r="A62" t="s">
        <v>8</v>
      </c>
      <c r="B62" t="s">
        <v>77</v>
      </c>
      <c r="C62">
        <v>4</v>
      </c>
      <c r="D62">
        <v>3</v>
      </c>
      <c r="E62">
        <v>1</v>
      </c>
      <c r="F62">
        <v>0</v>
      </c>
      <c r="G62">
        <v>2</v>
      </c>
    </row>
    <row r="63" spans="1:7" x14ac:dyDescent="0.35">
      <c r="A63" t="s">
        <v>8</v>
      </c>
      <c r="B63" t="s">
        <v>144</v>
      </c>
      <c r="C63">
        <v>6</v>
      </c>
      <c r="D63">
        <v>3</v>
      </c>
      <c r="E63">
        <v>6</v>
      </c>
      <c r="F63">
        <v>1</v>
      </c>
      <c r="G63">
        <v>0</v>
      </c>
    </row>
    <row r="64" spans="1:7" x14ac:dyDescent="0.35">
      <c r="A64" t="s">
        <v>8</v>
      </c>
      <c r="B64" t="s">
        <v>145</v>
      </c>
      <c r="C64">
        <v>0</v>
      </c>
      <c r="D64">
        <v>0</v>
      </c>
      <c r="E64">
        <v>0</v>
      </c>
      <c r="F64">
        <v>0</v>
      </c>
      <c r="G64">
        <v>0</v>
      </c>
    </row>
    <row r="65" spans="1:7" x14ac:dyDescent="0.35">
      <c r="A65" t="s">
        <v>8</v>
      </c>
      <c r="B65" t="s">
        <v>96</v>
      </c>
      <c r="C65">
        <v>1</v>
      </c>
      <c r="D65">
        <v>0</v>
      </c>
      <c r="E65">
        <v>0</v>
      </c>
      <c r="F65">
        <v>1</v>
      </c>
      <c r="G65">
        <v>2</v>
      </c>
    </row>
    <row r="66" spans="1:7" x14ac:dyDescent="0.35">
      <c r="A66" s="36" t="s">
        <v>8</v>
      </c>
      <c r="B66" s="36" t="s">
        <v>188</v>
      </c>
      <c r="C66" s="36">
        <v>11</v>
      </c>
      <c r="D66" s="36">
        <v>6</v>
      </c>
      <c r="E66" s="36">
        <v>7</v>
      </c>
      <c r="F66" s="36">
        <v>2</v>
      </c>
      <c r="G66" s="36">
        <v>4</v>
      </c>
    </row>
    <row r="67" spans="1:7" x14ac:dyDescent="0.35">
      <c r="A67" t="s">
        <v>9</v>
      </c>
      <c r="B67" t="s">
        <v>39</v>
      </c>
      <c r="C67">
        <v>1</v>
      </c>
      <c r="D67">
        <v>0</v>
      </c>
      <c r="E67">
        <v>2</v>
      </c>
      <c r="F67">
        <v>2</v>
      </c>
      <c r="G67">
        <v>0</v>
      </c>
    </row>
    <row r="68" spans="1:7" x14ac:dyDescent="0.35">
      <c r="A68" t="s">
        <v>9</v>
      </c>
      <c r="B68" t="s">
        <v>41</v>
      </c>
      <c r="C68">
        <v>0</v>
      </c>
      <c r="D68">
        <v>0</v>
      </c>
      <c r="E68">
        <v>0</v>
      </c>
      <c r="F68">
        <v>0</v>
      </c>
      <c r="G68">
        <v>0</v>
      </c>
    </row>
    <row r="69" spans="1:7" x14ac:dyDescent="0.35">
      <c r="A69" t="s">
        <v>9</v>
      </c>
      <c r="B69" t="s">
        <v>44</v>
      </c>
      <c r="C69">
        <v>0</v>
      </c>
      <c r="D69">
        <v>0</v>
      </c>
      <c r="E69">
        <v>0</v>
      </c>
      <c r="F69">
        <v>0</v>
      </c>
      <c r="G69">
        <v>0</v>
      </c>
    </row>
    <row r="70" spans="1:7" x14ac:dyDescent="0.35">
      <c r="A70" t="s">
        <v>9</v>
      </c>
      <c r="B70" t="s">
        <v>62</v>
      </c>
      <c r="C70">
        <v>0</v>
      </c>
      <c r="D70">
        <v>0</v>
      </c>
      <c r="E70">
        <v>0</v>
      </c>
      <c r="F70">
        <v>0</v>
      </c>
      <c r="G70">
        <v>0</v>
      </c>
    </row>
    <row r="71" spans="1:7" x14ac:dyDescent="0.35">
      <c r="A71" t="s">
        <v>9</v>
      </c>
      <c r="B71" t="s">
        <v>146</v>
      </c>
      <c r="C71">
        <v>0</v>
      </c>
      <c r="D71">
        <v>0</v>
      </c>
      <c r="E71">
        <v>0</v>
      </c>
      <c r="F71">
        <v>0</v>
      </c>
      <c r="G71">
        <v>0</v>
      </c>
    </row>
    <row r="72" spans="1:7" x14ac:dyDescent="0.35">
      <c r="A72" t="s">
        <v>9</v>
      </c>
      <c r="B72" t="s">
        <v>147</v>
      </c>
      <c r="C72">
        <v>0</v>
      </c>
      <c r="D72">
        <v>0</v>
      </c>
      <c r="E72">
        <v>0</v>
      </c>
      <c r="F72">
        <v>0</v>
      </c>
      <c r="G72">
        <v>0</v>
      </c>
    </row>
    <row r="73" spans="1:7" x14ac:dyDescent="0.35">
      <c r="A73" t="s">
        <v>9</v>
      </c>
      <c r="B73" t="s">
        <v>72</v>
      </c>
      <c r="C73">
        <v>0</v>
      </c>
      <c r="D73">
        <v>0</v>
      </c>
      <c r="E73">
        <v>0</v>
      </c>
      <c r="F73">
        <v>0</v>
      </c>
      <c r="G73">
        <v>0</v>
      </c>
    </row>
    <row r="74" spans="1:7" x14ac:dyDescent="0.35">
      <c r="A74" t="s">
        <v>9</v>
      </c>
      <c r="B74" t="s">
        <v>86</v>
      </c>
      <c r="C74">
        <v>0</v>
      </c>
      <c r="D74">
        <v>0</v>
      </c>
      <c r="E74">
        <v>0</v>
      </c>
      <c r="F74">
        <v>0</v>
      </c>
      <c r="G74">
        <v>0</v>
      </c>
    </row>
    <row r="75" spans="1:7" x14ac:dyDescent="0.35">
      <c r="A75" t="s">
        <v>9</v>
      </c>
      <c r="B75" t="s">
        <v>112</v>
      </c>
      <c r="C75">
        <v>1</v>
      </c>
      <c r="D75">
        <v>1</v>
      </c>
      <c r="E75">
        <v>0</v>
      </c>
      <c r="F75">
        <v>0</v>
      </c>
      <c r="G75">
        <v>0</v>
      </c>
    </row>
    <row r="76" spans="1:7" x14ac:dyDescent="0.35">
      <c r="A76" s="36" t="s">
        <v>9</v>
      </c>
      <c r="B76" s="36" t="s">
        <v>189</v>
      </c>
      <c r="C76" s="36">
        <v>2</v>
      </c>
      <c r="D76" s="36">
        <v>1</v>
      </c>
      <c r="E76" s="36">
        <v>2</v>
      </c>
      <c r="F76" s="36">
        <v>2</v>
      </c>
      <c r="G76" s="36">
        <v>0</v>
      </c>
    </row>
    <row r="77" spans="1:7" x14ac:dyDescent="0.35">
      <c r="A77" t="s">
        <v>10</v>
      </c>
      <c r="B77" t="s">
        <v>148</v>
      </c>
      <c r="C77">
        <v>7</v>
      </c>
      <c r="D77">
        <v>7</v>
      </c>
      <c r="E77">
        <v>5</v>
      </c>
      <c r="F77">
        <v>4</v>
      </c>
      <c r="G77">
        <v>2</v>
      </c>
    </row>
    <row r="78" spans="1:7" x14ac:dyDescent="0.35">
      <c r="A78" t="s">
        <v>10</v>
      </c>
      <c r="B78" t="s">
        <v>67</v>
      </c>
      <c r="C78">
        <v>0</v>
      </c>
      <c r="D78">
        <v>1</v>
      </c>
      <c r="E78">
        <v>0</v>
      </c>
      <c r="F78">
        <v>1</v>
      </c>
      <c r="G78">
        <v>0</v>
      </c>
    </row>
    <row r="79" spans="1:7" x14ac:dyDescent="0.35">
      <c r="A79" t="s">
        <v>10</v>
      </c>
      <c r="B79" t="s">
        <v>70</v>
      </c>
      <c r="C79">
        <v>1</v>
      </c>
      <c r="D79">
        <v>1</v>
      </c>
      <c r="E79">
        <v>0</v>
      </c>
      <c r="F79">
        <v>0</v>
      </c>
      <c r="G79">
        <v>0</v>
      </c>
    </row>
    <row r="80" spans="1:7" x14ac:dyDescent="0.35">
      <c r="A80" t="s">
        <v>10</v>
      </c>
      <c r="B80" t="s">
        <v>71</v>
      </c>
      <c r="C80">
        <v>0</v>
      </c>
      <c r="D80">
        <v>0</v>
      </c>
      <c r="E80">
        <v>0</v>
      </c>
      <c r="F80">
        <v>0</v>
      </c>
      <c r="G80">
        <v>0</v>
      </c>
    </row>
    <row r="81" spans="1:7" x14ac:dyDescent="0.35">
      <c r="A81" t="s">
        <v>10</v>
      </c>
      <c r="B81" t="s">
        <v>75</v>
      </c>
      <c r="C81">
        <v>0</v>
      </c>
      <c r="D81">
        <v>2</v>
      </c>
      <c r="E81">
        <v>1</v>
      </c>
      <c r="F81">
        <v>1</v>
      </c>
      <c r="G81">
        <v>2</v>
      </c>
    </row>
    <row r="82" spans="1:7" x14ac:dyDescent="0.35">
      <c r="A82" t="s">
        <v>10</v>
      </c>
      <c r="B82" t="s">
        <v>149</v>
      </c>
      <c r="C82">
        <v>0</v>
      </c>
      <c r="D82">
        <v>0</v>
      </c>
      <c r="E82">
        <v>0</v>
      </c>
      <c r="F82">
        <v>0</v>
      </c>
      <c r="G82">
        <v>0</v>
      </c>
    </row>
    <row r="83" spans="1:7" x14ac:dyDescent="0.35">
      <c r="A83" t="s">
        <v>10</v>
      </c>
      <c r="B83" t="s">
        <v>84</v>
      </c>
      <c r="C83">
        <v>3</v>
      </c>
      <c r="D83">
        <v>9</v>
      </c>
      <c r="E83">
        <v>3</v>
      </c>
      <c r="F83">
        <v>1</v>
      </c>
      <c r="G83">
        <v>6</v>
      </c>
    </row>
    <row r="84" spans="1:7" x14ac:dyDescent="0.35">
      <c r="A84" t="s">
        <v>10</v>
      </c>
      <c r="B84" t="s">
        <v>88</v>
      </c>
      <c r="C84">
        <v>0</v>
      </c>
      <c r="D84">
        <v>2</v>
      </c>
      <c r="E84">
        <v>2</v>
      </c>
      <c r="F84">
        <v>0</v>
      </c>
      <c r="G84">
        <v>0</v>
      </c>
    </row>
    <row r="85" spans="1:7" x14ac:dyDescent="0.35">
      <c r="A85" t="s">
        <v>10</v>
      </c>
      <c r="B85" t="s">
        <v>99</v>
      </c>
      <c r="C85">
        <v>5</v>
      </c>
      <c r="D85">
        <v>5</v>
      </c>
      <c r="E85">
        <v>1</v>
      </c>
      <c r="F85">
        <v>1</v>
      </c>
      <c r="G85">
        <v>1</v>
      </c>
    </row>
    <row r="86" spans="1:7" x14ac:dyDescent="0.35">
      <c r="A86" t="s">
        <v>10</v>
      </c>
      <c r="B86" t="s">
        <v>101</v>
      </c>
      <c r="C86">
        <v>1</v>
      </c>
      <c r="D86">
        <v>0</v>
      </c>
      <c r="E86">
        <v>0</v>
      </c>
      <c r="F86">
        <v>0</v>
      </c>
      <c r="G86">
        <v>0</v>
      </c>
    </row>
    <row r="87" spans="1:7" x14ac:dyDescent="0.35">
      <c r="A87" t="s">
        <v>10</v>
      </c>
      <c r="B87" t="s">
        <v>105</v>
      </c>
      <c r="C87">
        <v>0</v>
      </c>
      <c r="D87">
        <v>0</v>
      </c>
      <c r="E87">
        <v>0</v>
      </c>
      <c r="F87">
        <v>0</v>
      </c>
      <c r="G87">
        <v>0</v>
      </c>
    </row>
    <row r="88" spans="1:7" x14ac:dyDescent="0.35">
      <c r="A88" t="s">
        <v>10</v>
      </c>
      <c r="B88" t="s">
        <v>107</v>
      </c>
      <c r="C88">
        <v>0</v>
      </c>
      <c r="D88">
        <v>0</v>
      </c>
      <c r="E88">
        <v>0</v>
      </c>
      <c r="F88">
        <v>0</v>
      </c>
      <c r="G88">
        <v>0</v>
      </c>
    </row>
    <row r="89" spans="1:7" x14ac:dyDescent="0.35">
      <c r="A89" s="36" t="s">
        <v>10</v>
      </c>
      <c r="B89" s="36" t="s">
        <v>190</v>
      </c>
      <c r="C89" s="36">
        <v>17</v>
      </c>
      <c r="D89" s="36">
        <v>27</v>
      </c>
      <c r="E89" s="36">
        <v>12</v>
      </c>
      <c r="F89" s="36">
        <v>8</v>
      </c>
      <c r="G89" s="36">
        <v>11</v>
      </c>
    </row>
    <row r="90" spans="1:7" x14ac:dyDescent="0.35">
      <c r="A90" t="s">
        <v>11</v>
      </c>
      <c r="B90" t="s">
        <v>150</v>
      </c>
      <c r="C90">
        <v>3</v>
      </c>
      <c r="D90">
        <v>6</v>
      </c>
      <c r="E90">
        <v>7</v>
      </c>
      <c r="F90">
        <v>4</v>
      </c>
      <c r="G90">
        <v>5</v>
      </c>
    </row>
    <row r="91" spans="1:7" x14ac:dyDescent="0.35">
      <c r="A91" t="s">
        <v>11</v>
      </c>
      <c r="B91" t="s">
        <v>91</v>
      </c>
      <c r="C91">
        <v>5</v>
      </c>
      <c r="D91">
        <v>3</v>
      </c>
      <c r="E91">
        <v>4</v>
      </c>
      <c r="F91">
        <v>5</v>
      </c>
      <c r="G91">
        <v>3</v>
      </c>
    </row>
    <row r="92" spans="1:7" s="1" customFormat="1" x14ac:dyDescent="0.35">
      <c r="A92" s="36" t="s">
        <v>11</v>
      </c>
      <c r="B92" s="36" t="s">
        <v>191</v>
      </c>
      <c r="C92" s="36">
        <v>8</v>
      </c>
      <c r="D92" s="36">
        <v>9</v>
      </c>
      <c r="E92" s="36">
        <v>11</v>
      </c>
      <c r="F92" s="36">
        <v>9</v>
      </c>
      <c r="G92" s="36">
        <v>8</v>
      </c>
    </row>
    <row r="93" spans="1:7" x14ac:dyDescent="0.35">
      <c r="A93" t="s">
        <v>12</v>
      </c>
      <c r="B93" t="s">
        <v>40</v>
      </c>
      <c r="C93">
        <v>1</v>
      </c>
      <c r="D93">
        <v>1</v>
      </c>
      <c r="E93">
        <v>1</v>
      </c>
      <c r="F93">
        <v>1</v>
      </c>
      <c r="G93">
        <v>2</v>
      </c>
    </row>
    <row r="94" spans="1:7" x14ac:dyDescent="0.35">
      <c r="A94" t="s">
        <v>12</v>
      </c>
      <c r="B94" t="s">
        <v>52</v>
      </c>
      <c r="C94">
        <v>0</v>
      </c>
      <c r="D94">
        <v>0</v>
      </c>
      <c r="E94">
        <v>0</v>
      </c>
      <c r="F94">
        <v>1</v>
      </c>
      <c r="G94">
        <v>0</v>
      </c>
    </row>
    <row r="95" spans="1:7" x14ac:dyDescent="0.35">
      <c r="A95" t="s">
        <v>12</v>
      </c>
      <c r="B95" t="s">
        <v>79</v>
      </c>
      <c r="C95">
        <v>0</v>
      </c>
      <c r="D95">
        <v>0</v>
      </c>
      <c r="E95">
        <v>1</v>
      </c>
      <c r="F95">
        <v>1</v>
      </c>
      <c r="G95">
        <v>1</v>
      </c>
    </row>
    <row r="96" spans="1:7" x14ac:dyDescent="0.35">
      <c r="A96" t="s">
        <v>12</v>
      </c>
      <c r="B96" t="s">
        <v>82</v>
      </c>
      <c r="C96">
        <v>5</v>
      </c>
      <c r="D96">
        <v>0</v>
      </c>
      <c r="E96">
        <v>3</v>
      </c>
      <c r="F96">
        <v>2</v>
      </c>
      <c r="G96">
        <v>3</v>
      </c>
    </row>
    <row r="97" spans="1:7" x14ac:dyDescent="0.35">
      <c r="A97" t="s">
        <v>12</v>
      </c>
      <c r="B97" t="s">
        <v>151</v>
      </c>
      <c r="C97">
        <v>2</v>
      </c>
      <c r="D97">
        <v>1</v>
      </c>
      <c r="E97">
        <v>2</v>
      </c>
      <c r="F97">
        <v>1</v>
      </c>
      <c r="G97">
        <v>1</v>
      </c>
    </row>
    <row r="98" spans="1:7" x14ac:dyDescent="0.35">
      <c r="A98" t="s">
        <v>12</v>
      </c>
      <c r="B98" t="s">
        <v>102</v>
      </c>
      <c r="C98">
        <v>0</v>
      </c>
      <c r="D98">
        <v>0</v>
      </c>
      <c r="E98">
        <v>1</v>
      </c>
      <c r="F98">
        <v>0</v>
      </c>
      <c r="G98">
        <v>1</v>
      </c>
    </row>
    <row r="99" spans="1:7" x14ac:dyDescent="0.35">
      <c r="A99" s="36" t="s">
        <v>12</v>
      </c>
      <c r="B99" s="36" t="s">
        <v>192</v>
      </c>
      <c r="C99" s="36">
        <v>8</v>
      </c>
      <c r="D99" s="36">
        <v>2</v>
      </c>
      <c r="E99" s="36">
        <v>8</v>
      </c>
      <c r="F99" s="36">
        <v>6</v>
      </c>
      <c r="G99" s="36">
        <v>8</v>
      </c>
    </row>
    <row r="100" spans="1:7" x14ac:dyDescent="0.35">
      <c r="A100" t="s">
        <v>13</v>
      </c>
      <c r="B100" t="s">
        <v>152</v>
      </c>
      <c r="C100">
        <v>0</v>
      </c>
      <c r="D100">
        <v>0</v>
      </c>
      <c r="E100">
        <v>0</v>
      </c>
      <c r="F100">
        <v>0</v>
      </c>
      <c r="G100">
        <v>0</v>
      </c>
    </row>
    <row r="101" spans="1:7" x14ac:dyDescent="0.35">
      <c r="A101" t="s">
        <v>13</v>
      </c>
      <c r="B101" t="s">
        <v>58</v>
      </c>
      <c r="C101">
        <v>0</v>
      </c>
      <c r="D101">
        <v>0</v>
      </c>
      <c r="E101">
        <v>0</v>
      </c>
      <c r="F101">
        <v>0</v>
      </c>
      <c r="G101">
        <v>0</v>
      </c>
    </row>
    <row r="102" spans="1:7" x14ac:dyDescent="0.35">
      <c r="A102" t="s">
        <v>13</v>
      </c>
      <c r="B102" t="s">
        <v>153</v>
      </c>
      <c r="C102">
        <v>0</v>
      </c>
      <c r="D102">
        <v>0</v>
      </c>
      <c r="E102">
        <v>0</v>
      </c>
      <c r="F102">
        <v>0</v>
      </c>
      <c r="G102">
        <v>0</v>
      </c>
    </row>
    <row r="103" spans="1:7" x14ac:dyDescent="0.35">
      <c r="A103" t="s">
        <v>13</v>
      </c>
      <c r="B103" t="s">
        <v>69</v>
      </c>
      <c r="C103">
        <v>6</v>
      </c>
      <c r="D103">
        <v>1</v>
      </c>
      <c r="E103">
        <v>0</v>
      </c>
      <c r="F103">
        <v>0</v>
      </c>
      <c r="G103">
        <v>1</v>
      </c>
    </row>
    <row r="104" spans="1:7" x14ac:dyDescent="0.35">
      <c r="A104" t="s">
        <v>13</v>
      </c>
      <c r="B104" t="s">
        <v>76</v>
      </c>
      <c r="C104">
        <v>0</v>
      </c>
      <c r="D104">
        <v>0</v>
      </c>
      <c r="E104">
        <v>0</v>
      </c>
      <c r="F104">
        <v>1</v>
      </c>
      <c r="G104">
        <v>0</v>
      </c>
    </row>
    <row r="105" spans="1:7" x14ac:dyDescent="0.35">
      <c r="A105" t="s">
        <v>13</v>
      </c>
      <c r="B105" t="s">
        <v>81</v>
      </c>
      <c r="C105">
        <v>0</v>
      </c>
      <c r="D105">
        <v>0</v>
      </c>
      <c r="E105">
        <v>1</v>
      </c>
      <c r="F105">
        <v>0</v>
      </c>
      <c r="G105">
        <v>0</v>
      </c>
    </row>
    <row r="106" spans="1:7" x14ac:dyDescent="0.35">
      <c r="A106" t="s">
        <v>13</v>
      </c>
      <c r="B106" t="s">
        <v>154</v>
      </c>
      <c r="C106">
        <v>0</v>
      </c>
      <c r="D106">
        <v>0</v>
      </c>
      <c r="E106">
        <v>0</v>
      </c>
      <c r="F106">
        <v>0</v>
      </c>
      <c r="G106">
        <v>0</v>
      </c>
    </row>
    <row r="107" spans="1:7" x14ac:dyDescent="0.35">
      <c r="A107" t="s">
        <v>13</v>
      </c>
      <c r="B107" t="s">
        <v>155</v>
      </c>
      <c r="C107">
        <v>0</v>
      </c>
      <c r="D107">
        <v>0</v>
      </c>
      <c r="E107">
        <v>0</v>
      </c>
      <c r="F107">
        <v>0</v>
      </c>
      <c r="G107">
        <v>0</v>
      </c>
    </row>
    <row r="108" spans="1:7" x14ac:dyDescent="0.35">
      <c r="A108" t="s">
        <v>13</v>
      </c>
      <c r="B108" t="s">
        <v>89</v>
      </c>
      <c r="C108">
        <v>0</v>
      </c>
      <c r="D108">
        <v>0</v>
      </c>
      <c r="E108">
        <v>1</v>
      </c>
      <c r="F108">
        <v>0</v>
      </c>
      <c r="G108">
        <v>0</v>
      </c>
    </row>
    <row r="109" spans="1:7" x14ac:dyDescent="0.35">
      <c r="A109" t="s">
        <v>13</v>
      </c>
      <c r="B109" t="s">
        <v>156</v>
      </c>
      <c r="C109">
        <v>1</v>
      </c>
      <c r="D109">
        <v>3</v>
      </c>
      <c r="E109">
        <v>0</v>
      </c>
      <c r="F109">
        <v>0</v>
      </c>
      <c r="G109">
        <v>0</v>
      </c>
    </row>
    <row r="110" spans="1:7" x14ac:dyDescent="0.35">
      <c r="A110" t="s">
        <v>13</v>
      </c>
      <c r="B110" t="s">
        <v>100</v>
      </c>
      <c r="C110">
        <v>0</v>
      </c>
      <c r="D110">
        <v>0</v>
      </c>
      <c r="E110">
        <v>0</v>
      </c>
      <c r="F110">
        <v>0</v>
      </c>
      <c r="G110">
        <v>0</v>
      </c>
    </row>
    <row r="111" spans="1:7" x14ac:dyDescent="0.35">
      <c r="A111" t="s">
        <v>13</v>
      </c>
      <c r="B111" t="s">
        <v>106</v>
      </c>
      <c r="C111">
        <v>1</v>
      </c>
      <c r="D111">
        <v>2</v>
      </c>
      <c r="E111">
        <v>3</v>
      </c>
      <c r="F111">
        <v>0</v>
      </c>
      <c r="G111">
        <v>2</v>
      </c>
    </row>
    <row r="112" spans="1:7" s="1" customFormat="1" x14ac:dyDescent="0.35">
      <c r="A112" s="36" t="s">
        <v>13</v>
      </c>
      <c r="B112" s="36" t="s">
        <v>193</v>
      </c>
      <c r="C112" s="36">
        <v>8</v>
      </c>
      <c r="D112" s="36">
        <v>6</v>
      </c>
      <c r="E112" s="36">
        <v>5</v>
      </c>
      <c r="F112" s="36">
        <v>1</v>
      </c>
      <c r="G112" s="36">
        <v>3</v>
      </c>
    </row>
    <row r="113" spans="1:7" x14ac:dyDescent="0.35">
      <c r="A113" t="s">
        <v>14</v>
      </c>
      <c r="B113" t="s">
        <v>157</v>
      </c>
      <c r="C113">
        <v>1</v>
      </c>
      <c r="D113">
        <v>4</v>
      </c>
      <c r="E113">
        <v>1</v>
      </c>
      <c r="F113">
        <v>3</v>
      </c>
      <c r="G113">
        <v>1</v>
      </c>
    </row>
    <row r="114" spans="1:7" x14ac:dyDescent="0.35">
      <c r="A114" t="s">
        <v>14</v>
      </c>
      <c r="B114" t="s">
        <v>158</v>
      </c>
      <c r="C114">
        <v>0</v>
      </c>
      <c r="D114">
        <v>0</v>
      </c>
      <c r="E114">
        <v>0</v>
      </c>
      <c r="F114">
        <v>0</v>
      </c>
      <c r="G114">
        <v>0</v>
      </c>
    </row>
    <row r="115" spans="1:7" s="1" customFormat="1" x14ac:dyDescent="0.35">
      <c r="A115" s="36" t="s">
        <v>14</v>
      </c>
      <c r="B115" s="36" t="s">
        <v>194</v>
      </c>
      <c r="C115" s="36">
        <v>1</v>
      </c>
      <c r="D115" s="36">
        <v>4</v>
      </c>
      <c r="E115" s="36">
        <v>1</v>
      </c>
      <c r="F115" s="36">
        <v>3</v>
      </c>
      <c r="G115" s="36">
        <v>1</v>
      </c>
    </row>
    <row r="116" spans="1:7" x14ac:dyDescent="0.35">
      <c r="A116" t="s">
        <v>15</v>
      </c>
      <c r="B116" t="s">
        <v>159</v>
      </c>
      <c r="C116">
        <v>1</v>
      </c>
      <c r="D116">
        <v>0</v>
      </c>
      <c r="E116">
        <v>0</v>
      </c>
      <c r="F116">
        <v>0</v>
      </c>
      <c r="G116">
        <v>2</v>
      </c>
    </row>
    <row r="117" spans="1:7" x14ac:dyDescent="0.35">
      <c r="A117" t="s">
        <v>15</v>
      </c>
      <c r="B117" t="s">
        <v>160</v>
      </c>
      <c r="C117">
        <v>0</v>
      </c>
      <c r="D117">
        <v>0</v>
      </c>
      <c r="E117">
        <v>0</v>
      </c>
      <c r="F117">
        <v>1</v>
      </c>
      <c r="G117">
        <v>1</v>
      </c>
    </row>
    <row r="118" spans="1:7" x14ac:dyDescent="0.35">
      <c r="A118" s="36" t="s">
        <v>15</v>
      </c>
      <c r="B118" s="36" t="s">
        <v>195</v>
      </c>
      <c r="C118" s="36">
        <v>1</v>
      </c>
      <c r="D118" s="36">
        <v>0</v>
      </c>
      <c r="E118" s="36">
        <v>0</v>
      </c>
      <c r="F118" s="36">
        <v>1</v>
      </c>
      <c r="G118" s="36">
        <v>3</v>
      </c>
    </row>
    <row r="119" spans="1:7" x14ac:dyDescent="0.35">
      <c r="A119" t="s">
        <v>16</v>
      </c>
      <c r="B119" t="s">
        <v>45</v>
      </c>
      <c r="C119">
        <v>7</v>
      </c>
      <c r="D119">
        <v>19</v>
      </c>
      <c r="E119">
        <v>5</v>
      </c>
      <c r="F119">
        <v>8</v>
      </c>
      <c r="G119">
        <v>11</v>
      </c>
    </row>
    <row r="120" spans="1:7" x14ac:dyDescent="0.35">
      <c r="A120" s="36" t="s">
        <v>16</v>
      </c>
      <c r="B120" s="36" t="s">
        <v>196</v>
      </c>
      <c r="C120" s="1">
        <v>7</v>
      </c>
      <c r="D120" s="1">
        <v>19</v>
      </c>
      <c r="E120" s="1">
        <v>5</v>
      </c>
      <c r="F120" s="1">
        <v>8</v>
      </c>
      <c r="G120" s="1">
        <v>11</v>
      </c>
    </row>
    <row r="121" spans="1:7" x14ac:dyDescent="0.35">
      <c r="A121" s="35" t="s">
        <v>17</v>
      </c>
      <c r="B121" s="35" t="s">
        <v>161</v>
      </c>
      <c r="C121" s="35">
        <v>2</v>
      </c>
      <c r="D121" s="35">
        <v>6</v>
      </c>
      <c r="E121" s="35">
        <v>4</v>
      </c>
      <c r="F121" s="35">
        <v>2</v>
      </c>
      <c r="G121" s="35">
        <v>0</v>
      </c>
    </row>
    <row r="122" spans="1:7" x14ac:dyDescent="0.35">
      <c r="A122" s="36" t="s">
        <v>17</v>
      </c>
      <c r="B122" s="36" t="s">
        <v>197</v>
      </c>
      <c r="C122" s="36">
        <v>2</v>
      </c>
      <c r="D122" s="36">
        <v>6</v>
      </c>
      <c r="E122" s="36">
        <v>4</v>
      </c>
      <c r="F122" s="36">
        <v>2</v>
      </c>
      <c r="G122" s="36">
        <v>0</v>
      </c>
    </row>
    <row r="123" spans="1:7" x14ac:dyDescent="0.35">
      <c r="A123" t="s">
        <v>18</v>
      </c>
      <c r="B123" t="s">
        <v>162</v>
      </c>
      <c r="C123">
        <v>2</v>
      </c>
      <c r="D123">
        <v>2</v>
      </c>
      <c r="E123">
        <v>3</v>
      </c>
      <c r="F123">
        <v>1</v>
      </c>
      <c r="G123">
        <v>0</v>
      </c>
    </row>
    <row r="124" spans="1:7" x14ac:dyDescent="0.35">
      <c r="A124" t="s">
        <v>18</v>
      </c>
      <c r="B124" t="s">
        <v>110</v>
      </c>
      <c r="C124">
        <v>0</v>
      </c>
      <c r="D124">
        <v>1</v>
      </c>
      <c r="E124">
        <v>0</v>
      </c>
      <c r="F124">
        <v>0</v>
      </c>
      <c r="G124">
        <v>0</v>
      </c>
    </row>
    <row r="125" spans="1:7" x14ac:dyDescent="0.35">
      <c r="A125" t="s">
        <v>18</v>
      </c>
      <c r="B125" t="s">
        <v>115</v>
      </c>
      <c r="C125">
        <v>0</v>
      </c>
      <c r="D125">
        <v>0</v>
      </c>
      <c r="E125">
        <v>0</v>
      </c>
      <c r="F125">
        <v>0</v>
      </c>
      <c r="G125">
        <v>0</v>
      </c>
    </row>
    <row r="126" spans="1:7" x14ac:dyDescent="0.35">
      <c r="A126" s="36" t="s">
        <v>18</v>
      </c>
      <c r="B126" s="36" t="s">
        <v>198</v>
      </c>
      <c r="C126" s="36">
        <v>2</v>
      </c>
      <c r="D126" s="36">
        <v>3</v>
      </c>
      <c r="E126" s="36">
        <v>3</v>
      </c>
      <c r="F126" s="36">
        <v>1</v>
      </c>
      <c r="G126" s="36">
        <v>0</v>
      </c>
    </row>
    <row r="127" spans="1:7" x14ac:dyDescent="0.35">
      <c r="A127" t="s">
        <v>19</v>
      </c>
      <c r="B127" t="s">
        <v>163</v>
      </c>
      <c r="C127">
        <v>1</v>
      </c>
      <c r="D127">
        <v>1</v>
      </c>
      <c r="E127">
        <v>0</v>
      </c>
      <c r="F127">
        <v>0</v>
      </c>
      <c r="G127">
        <v>0</v>
      </c>
    </row>
    <row r="128" spans="1:7" x14ac:dyDescent="0.35">
      <c r="A128" t="s">
        <v>19</v>
      </c>
      <c r="B128" t="s">
        <v>164</v>
      </c>
      <c r="C128">
        <v>2</v>
      </c>
      <c r="D128">
        <v>1</v>
      </c>
      <c r="E128">
        <v>1</v>
      </c>
      <c r="F128">
        <v>0</v>
      </c>
      <c r="G128">
        <v>1</v>
      </c>
    </row>
    <row r="129" spans="1:7" x14ac:dyDescent="0.35">
      <c r="A129" t="s">
        <v>19</v>
      </c>
      <c r="B129" t="s">
        <v>65</v>
      </c>
      <c r="C129">
        <v>0</v>
      </c>
      <c r="D129">
        <v>0</v>
      </c>
      <c r="E129">
        <v>1</v>
      </c>
      <c r="F129">
        <v>0</v>
      </c>
      <c r="G129">
        <v>0</v>
      </c>
    </row>
    <row r="130" spans="1:7" x14ac:dyDescent="0.35">
      <c r="A130" s="36" t="s">
        <v>19</v>
      </c>
      <c r="B130" s="36" t="s">
        <v>199</v>
      </c>
      <c r="C130" s="36">
        <v>3</v>
      </c>
      <c r="D130" s="36">
        <v>2</v>
      </c>
      <c r="E130" s="36">
        <v>2</v>
      </c>
      <c r="F130" s="36">
        <v>0</v>
      </c>
      <c r="G130" s="36">
        <v>1</v>
      </c>
    </row>
    <row r="131" spans="1:7" x14ac:dyDescent="0.35">
      <c r="A131" t="s">
        <v>20</v>
      </c>
      <c r="B131" t="s">
        <v>51</v>
      </c>
      <c r="C131">
        <v>0</v>
      </c>
      <c r="D131">
        <v>0</v>
      </c>
      <c r="E131">
        <v>1</v>
      </c>
      <c r="F131">
        <v>0</v>
      </c>
      <c r="G131">
        <v>0</v>
      </c>
    </row>
    <row r="132" spans="1:7" x14ac:dyDescent="0.35">
      <c r="A132" t="s">
        <v>20</v>
      </c>
      <c r="B132" t="s">
        <v>53</v>
      </c>
      <c r="C132">
        <v>0</v>
      </c>
      <c r="D132">
        <v>0</v>
      </c>
      <c r="E132">
        <v>0</v>
      </c>
      <c r="F132">
        <v>0</v>
      </c>
      <c r="G132">
        <v>1</v>
      </c>
    </row>
    <row r="133" spans="1:7" x14ac:dyDescent="0.35">
      <c r="A133" t="s">
        <v>20</v>
      </c>
      <c r="B133" t="s">
        <v>165</v>
      </c>
      <c r="C133">
        <v>1</v>
      </c>
      <c r="D133">
        <v>1</v>
      </c>
      <c r="E133">
        <v>2</v>
      </c>
      <c r="F133">
        <v>0</v>
      </c>
      <c r="G133">
        <v>0</v>
      </c>
    </row>
    <row r="134" spans="1:7" x14ac:dyDescent="0.35">
      <c r="A134" t="s">
        <v>20</v>
      </c>
      <c r="B134" t="s">
        <v>166</v>
      </c>
      <c r="C134">
        <v>0</v>
      </c>
      <c r="D134">
        <v>0</v>
      </c>
      <c r="E134">
        <v>0</v>
      </c>
      <c r="F134">
        <v>0</v>
      </c>
      <c r="G134">
        <v>0</v>
      </c>
    </row>
    <row r="135" spans="1:7" x14ac:dyDescent="0.35">
      <c r="A135" s="36" t="s">
        <v>20</v>
      </c>
      <c r="B135" s="36" t="s">
        <v>200</v>
      </c>
      <c r="C135" s="36">
        <v>1</v>
      </c>
      <c r="D135" s="36">
        <v>1</v>
      </c>
      <c r="E135" s="36">
        <v>3</v>
      </c>
      <c r="F135" s="36">
        <v>0</v>
      </c>
      <c r="G135" s="36">
        <v>1</v>
      </c>
    </row>
    <row r="136" spans="1:7" x14ac:dyDescent="0.35">
      <c r="A136" t="s">
        <v>21</v>
      </c>
      <c r="B136" t="s">
        <v>167</v>
      </c>
      <c r="C136">
        <v>0</v>
      </c>
      <c r="D136">
        <v>0</v>
      </c>
      <c r="E136">
        <v>0</v>
      </c>
      <c r="F136">
        <v>0</v>
      </c>
      <c r="G136">
        <v>0</v>
      </c>
    </row>
    <row r="137" spans="1:7" x14ac:dyDescent="0.35">
      <c r="A137" t="s">
        <v>21</v>
      </c>
      <c r="B137" t="s">
        <v>78</v>
      </c>
      <c r="C137">
        <v>0</v>
      </c>
      <c r="D137">
        <v>1</v>
      </c>
      <c r="E137">
        <v>0</v>
      </c>
      <c r="F137">
        <v>0</v>
      </c>
      <c r="G137">
        <v>0</v>
      </c>
    </row>
    <row r="138" spans="1:7" x14ac:dyDescent="0.35">
      <c r="A138" t="s">
        <v>21</v>
      </c>
      <c r="B138" t="s">
        <v>80</v>
      </c>
      <c r="C138">
        <v>0</v>
      </c>
      <c r="D138">
        <v>0</v>
      </c>
      <c r="E138">
        <v>0</v>
      </c>
      <c r="F138">
        <v>0</v>
      </c>
      <c r="G138">
        <v>1</v>
      </c>
    </row>
    <row r="139" spans="1:7" x14ac:dyDescent="0.35">
      <c r="A139" t="s">
        <v>21</v>
      </c>
      <c r="B139" t="s">
        <v>85</v>
      </c>
      <c r="C139">
        <v>0</v>
      </c>
      <c r="D139">
        <v>0</v>
      </c>
      <c r="E139">
        <v>0</v>
      </c>
      <c r="F139">
        <v>0</v>
      </c>
      <c r="G139">
        <v>0</v>
      </c>
    </row>
    <row r="140" spans="1:7" x14ac:dyDescent="0.35">
      <c r="A140" t="s">
        <v>21</v>
      </c>
      <c r="B140" t="s">
        <v>92</v>
      </c>
      <c r="C140">
        <v>0</v>
      </c>
      <c r="D140">
        <v>0</v>
      </c>
      <c r="E140">
        <v>0</v>
      </c>
      <c r="F140">
        <v>0</v>
      </c>
      <c r="G140">
        <v>0</v>
      </c>
    </row>
    <row r="141" spans="1:7" x14ac:dyDescent="0.35">
      <c r="A141" t="s">
        <v>21</v>
      </c>
      <c r="B141" t="s">
        <v>113</v>
      </c>
      <c r="C141">
        <v>0</v>
      </c>
      <c r="D141">
        <v>0</v>
      </c>
      <c r="E141">
        <v>0</v>
      </c>
      <c r="F141">
        <v>0</v>
      </c>
      <c r="G141">
        <v>0</v>
      </c>
    </row>
    <row r="142" spans="1:7" x14ac:dyDescent="0.35">
      <c r="A142" s="36" t="s">
        <v>21</v>
      </c>
      <c r="B142" s="36" t="s">
        <v>201</v>
      </c>
      <c r="C142" s="36">
        <v>0</v>
      </c>
      <c r="D142" s="36">
        <v>1</v>
      </c>
      <c r="E142" s="36">
        <v>0</v>
      </c>
      <c r="F142" s="36">
        <v>0</v>
      </c>
      <c r="G142" s="36">
        <v>1</v>
      </c>
    </row>
    <row r="143" spans="1:7" x14ac:dyDescent="0.35">
      <c r="A143" t="s">
        <v>22</v>
      </c>
      <c r="B143" t="s">
        <v>93</v>
      </c>
      <c r="C143">
        <v>0</v>
      </c>
      <c r="D143">
        <v>1</v>
      </c>
      <c r="E143">
        <v>0</v>
      </c>
      <c r="F143">
        <v>0</v>
      </c>
      <c r="G143">
        <v>0</v>
      </c>
    </row>
    <row r="144" spans="1:7" s="1" customFormat="1" x14ac:dyDescent="0.35">
      <c r="A144" s="36" t="s">
        <v>22</v>
      </c>
      <c r="B144" s="36" t="s">
        <v>202</v>
      </c>
      <c r="C144" s="36">
        <v>0</v>
      </c>
      <c r="D144" s="36">
        <v>1</v>
      </c>
      <c r="E144" s="36">
        <v>0</v>
      </c>
      <c r="F144" s="36">
        <v>0</v>
      </c>
      <c r="G144" s="36">
        <v>0</v>
      </c>
    </row>
    <row r="145" spans="1:7" x14ac:dyDescent="0.35">
      <c r="A145" t="s">
        <v>23</v>
      </c>
      <c r="B145" t="s">
        <v>168</v>
      </c>
      <c r="C145">
        <v>1</v>
      </c>
      <c r="D145">
        <v>0</v>
      </c>
      <c r="E145">
        <v>0</v>
      </c>
      <c r="F145">
        <v>1</v>
      </c>
      <c r="G145">
        <v>0</v>
      </c>
    </row>
    <row r="146" spans="1:7" x14ac:dyDescent="0.35">
      <c r="A146" t="s">
        <v>23</v>
      </c>
      <c r="B146" t="s">
        <v>169</v>
      </c>
      <c r="C146">
        <v>5</v>
      </c>
      <c r="D146">
        <v>3</v>
      </c>
      <c r="E146">
        <v>1</v>
      </c>
      <c r="F146">
        <v>1</v>
      </c>
      <c r="G146">
        <v>1</v>
      </c>
    </row>
    <row r="147" spans="1:7" x14ac:dyDescent="0.35">
      <c r="A147" t="s">
        <v>23</v>
      </c>
      <c r="B147" t="s">
        <v>170</v>
      </c>
      <c r="C147">
        <v>0</v>
      </c>
      <c r="D147">
        <v>0</v>
      </c>
      <c r="E147">
        <v>0</v>
      </c>
      <c r="F147">
        <v>0</v>
      </c>
      <c r="G147">
        <v>1</v>
      </c>
    </row>
    <row r="148" spans="1:7" x14ac:dyDescent="0.35">
      <c r="A148" s="36" t="s">
        <v>23</v>
      </c>
      <c r="B148" s="36" t="s">
        <v>203</v>
      </c>
      <c r="C148" s="36">
        <v>6</v>
      </c>
      <c r="D148" s="36">
        <v>3</v>
      </c>
      <c r="E148" s="36">
        <v>1</v>
      </c>
      <c r="F148" s="36">
        <v>2</v>
      </c>
      <c r="G148" s="36">
        <v>2</v>
      </c>
    </row>
    <row r="149" spans="1:7" x14ac:dyDescent="0.35">
      <c r="A149" t="s">
        <v>24</v>
      </c>
      <c r="B149" t="s">
        <v>171</v>
      </c>
      <c r="C149">
        <v>0</v>
      </c>
      <c r="D149">
        <v>0</v>
      </c>
      <c r="E149">
        <v>0</v>
      </c>
      <c r="F149">
        <v>0</v>
      </c>
      <c r="G149">
        <v>0</v>
      </c>
    </row>
    <row r="150" spans="1:7" x14ac:dyDescent="0.35">
      <c r="A150" t="s">
        <v>24</v>
      </c>
      <c r="B150" t="s">
        <v>172</v>
      </c>
      <c r="C150">
        <v>1</v>
      </c>
      <c r="D150">
        <v>1</v>
      </c>
      <c r="E150">
        <v>0</v>
      </c>
      <c r="F150">
        <v>0</v>
      </c>
      <c r="G150">
        <v>3</v>
      </c>
    </row>
    <row r="151" spans="1:7" x14ac:dyDescent="0.35">
      <c r="A151" s="36" t="s">
        <v>24</v>
      </c>
      <c r="B151" s="36" t="s">
        <v>204</v>
      </c>
      <c r="C151" s="36">
        <v>1</v>
      </c>
      <c r="D151" s="36">
        <v>1</v>
      </c>
      <c r="E151" s="36">
        <v>0</v>
      </c>
      <c r="F151" s="36">
        <v>0</v>
      </c>
      <c r="G151" s="36">
        <v>3</v>
      </c>
    </row>
    <row r="152" spans="1:7" x14ac:dyDescent="0.35">
      <c r="A152" t="s">
        <v>25</v>
      </c>
      <c r="B152" t="s">
        <v>173</v>
      </c>
      <c r="C152">
        <v>2</v>
      </c>
      <c r="D152">
        <v>1</v>
      </c>
      <c r="E152">
        <v>1</v>
      </c>
      <c r="F152">
        <v>1</v>
      </c>
      <c r="G152">
        <v>0</v>
      </c>
    </row>
    <row r="153" spans="1:7" x14ac:dyDescent="0.35">
      <c r="A153" t="s">
        <v>25</v>
      </c>
      <c r="B153" t="s">
        <v>174</v>
      </c>
      <c r="C153">
        <v>1</v>
      </c>
      <c r="D153">
        <v>3</v>
      </c>
      <c r="E153">
        <v>1</v>
      </c>
      <c r="F153">
        <v>2</v>
      </c>
      <c r="G153">
        <v>4</v>
      </c>
    </row>
    <row r="154" spans="1:7" x14ac:dyDescent="0.35">
      <c r="A154" s="36" t="s">
        <v>25</v>
      </c>
      <c r="B154" s="36" t="s">
        <v>205</v>
      </c>
      <c r="C154" s="36">
        <v>3</v>
      </c>
      <c r="D154" s="36">
        <v>4</v>
      </c>
      <c r="E154" s="36">
        <v>2</v>
      </c>
      <c r="F154" s="36">
        <v>3</v>
      </c>
      <c r="G154" s="36">
        <v>4</v>
      </c>
    </row>
    <row r="155" spans="1:7" x14ac:dyDescent="0.35">
      <c r="A155" s="35" t="s">
        <v>26</v>
      </c>
      <c r="B155" s="35" t="s">
        <v>74</v>
      </c>
      <c r="C155" s="35">
        <v>0</v>
      </c>
      <c r="D155" s="35">
        <v>0</v>
      </c>
      <c r="E155" s="35">
        <v>0</v>
      </c>
      <c r="F155" s="35">
        <v>0</v>
      </c>
      <c r="G155" s="35">
        <v>0</v>
      </c>
    </row>
    <row r="156" spans="1:7" x14ac:dyDescent="0.35">
      <c r="A156" s="15" t="s">
        <v>26</v>
      </c>
      <c r="B156" s="15" t="s">
        <v>175</v>
      </c>
      <c r="C156" s="15">
        <v>0</v>
      </c>
      <c r="D156" s="15">
        <v>1</v>
      </c>
      <c r="E156" s="15">
        <v>0</v>
      </c>
      <c r="F156" s="15">
        <v>0</v>
      </c>
      <c r="G156" s="15">
        <v>0</v>
      </c>
    </row>
    <row r="157" spans="1:7" x14ac:dyDescent="0.35">
      <c r="A157" s="36" t="s">
        <v>26</v>
      </c>
      <c r="B157" s="36" t="s">
        <v>206</v>
      </c>
      <c r="C157" s="36">
        <v>0</v>
      </c>
      <c r="D157" s="36">
        <v>1</v>
      </c>
      <c r="E157" s="36">
        <v>0</v>
      </c>
      <c r="F157" s="36">
        <v>0</v>
      </c>
      <c r="G157" s="36">
        <v>0</v>
      </c>
    </row>
    <row r="158" spans="1:7" x14ac:dyDescent="0.35">
      <c r="A158" t="s">
        <v>27</v>
      </c>
      <c r="B158" t="s">
        <v>176</v>
      </c>
      <c r="C158">
        <v>1</v>
      </c>
      <c r="D158">
        <v>1</v>
      </c>
      <c r="E158">
        <v>0</v>
      </c>
      <c r="F158">
        <v>0</v>
      </c>
      <c r="G158">
        <v>0</v>
      </c>
    </row>
    <row r="159" spans="1:7" x14ac:dyDescent="0.35">
      <c r="A159" t="s">
        <v>27</v>
      </c>
      <c r="B159" t="s">
        <v>177</v>
      </c>
      <c r="C159">
        <v>0</v>
      </c>
      <c r="D159">
        <v>1</v>
      </c>
      <c r="E159">
        <v>1</v>
      </c>
      <c r="F159">
        <v>1</v>
      </c>
      <c r="G159">
        <v>1</v>
      </c>
    </row>
    <row r="160" spans="1:7" x14ac:dyDescent="0.35">
      <c r="A160" s="36" t="s">
        <v>27</v>
      </c>
      <c r="B160" s="36" t="s">
        <v>207</v>
      </c>
      <c r="C160" s="36">
        <v>1</v>
      </c>
      <c r="D160" s="36">
        <v>2</v>
      </c>
      <c r="E160" s="36">
        <v>1</v>
      </c>
      <c r="F160" s="36">
        <v>1</v>
      </c>
      <c r="G160" s="36">
        <v>1</v>
      </c>
    </row>
    <row r="161" spans="1:8" x14ac:dyDescent="0.35">
      <c r="A161" s="35" t="s">
        <v>28</v>
      </c>
      <c r="B161" s="35" t="s">
        <v>178</v>
      </c>
      <c r="C161" s="35">
        <v>0</v>
      </c>
      <c r="D161" s="35">
        <v>1</v>
      </c>
      <c r="E161" s="35">
        <v>1</v>
      </c>
      <c r="F161" s="35">
        <v>0</v>
      </c>
      <c r="G161" s="35">
        <v>1</v>
      </c>
    </row>
    <row r="162" spans="1:8" x14ac:dyDescent="0.35">
      <c r="A162" s="36" t="s">
        <v>28</v>
      </c>
      <c r="B162" s="36" t="s">
        <v>208</v>
      </c>
      <c r="C162" s="36">
        <v>0</v>
      </c>
      <c r="D162" s="36">
        <v>1</v>
      </c>
      <c r="E162" s="36">
        <v>1</v>
      </c>
      <c r="F162" s="36">
        <v>0</v>
      </c>
      <c r="G162" s="36">
        <v>1</v>
      </c>
    </row>
    <row r="163" spans="1:8" x14ac:dyDescent="0.35">
      <c r="A163" s="35" t="s">
        <v>179</v>
      </c>
      <c r="B163" t="s">
        <v>116</v>
      </c>
      <c r="C163">
        <v>0</v>
      </c>
      <c r="D163">
        <v>0</v>
      </c>
      <c r="E163">
        <v>0</v>
      </c>
      <c r="F163">
        <v>0</v>
      </c>
      <c r="G163">
        <v>0</v>
      </c>
    </row>
    <row r="164" spans="1:8" x14ac:dyDescent="0.35">
      <c r="A164" s="15" t="s">
        <v>179</v>
      </c>
      <c r="B164" t="s">
        <v>117</v>
      </c>
      <c r="C164">
        <v>0</v>
      </c>
      <c r="D164">
        <v>0</v>
      </c>
      <c r="E164">
        <v>0</v>
      </c>
      <c r="F164">
        <v>0</v>
      </c>
      <c r="G164">
        <v>0</v>
      </c>
    </row>
    <row r="165" spans="1:8" x14ac:dyDescent="0.35">
      <c r="A165" s="15" t="s">
        <v>179</v>
      </c>
      <c r="B165" t="s">
        <v>29</v>
      </c>
      <c r="C165">
        <v>5</v>
      </c>
      <c r="D165">
        <v>5</v>
      </c>
      <c r="E165">
        <v>7</v>
      </c>
      <c r="F165">
        <v>8</v>
      </c>
      <c r="G165">
        <v>0</v>
      </c>
    </row>
    <row r="166" spans="1:8" x14ac:dyDescent="0.35">
      <c r="A166" s="21" t="s">
        <v>179</v>
      </c>
      <c r="B166" s="36" t="s">
        <v>209</v>
      </c>
      <c r="C166">
        <v>5</v>
      </c>
      <c r="D166">
        <v>5</v>
      </c>
      <c r="E166">
        <v>7</v>
      </c>
      <c r="F166">
        <v>8</v>
      </c>
      <c r="G166">
        <v>0</v>
      </c>
    </row>
    <row r="167" spans="1:8" ht="15" thickBot="1" x14ac:dyDescent="0.4">
      <c r="A167" s="37" t="s">
        <v>120</v>
      </c>
      <c r="B167" s="13" t="s">
        <v>180</v>
      </c>
      <c r="C167" s="13">
        <v>137</v>
      </c>
      <c r="D167" s="13">
        <v>143</v>
      </c>
      <c r="E167" s="13">
        <v>107</v>
      </c>
      <c r="F167" s="13">
        <v>80</v>
      </c>
      <c r="G167" s="13">
        <v>74</v>
      </c>
    </row>
    <row r="170" spans="1:8" x14ac:dyDescent="0.35">
      <c r="A170" s="85" t="s">
        <v>124</v>
      </c>
      <c r="B170" s="85"/>
      <c r="C170" s="85"/>
      <c r="D170" s="85"/>
      <c r="E170" s="85"/>
      <c r="F170" s="85"/>
      <c r="G170" s="85"/>
    </row>
    <row r="171" spans="1:8" x14ac:dyDescent="0.35">
      <c r="A171" s="85"/>
      <c r="B171" s="85"/>
      <c r="C171" s="85"/>
      <c r="D171" s="85"/>
      <c r="E171" s="85"/>
      <c r="F171" s="85"/>
      <c r="G171" s="85"/>
    </row>
    <row r="172" spans="1:8" x14ac:dyDescent="0.35">
      <c r="A172" s="83" t="s">
        <v>122</v>
      </c>
      <c r="B172" s="83"/>
      <c r="C172" s="83"/>
      <c r="D172" s="83"/>
      <c r="E172" s="83"/>
      <c r="F172" s="83"/>
      <c r="G172" s="83"/>
      <c r="H172" s="1"/>
    </row>
    <row r="174" spans="1:8" ht="14.5" customHeight="1" x14ac:dyDescent="0.35">
      <c r="A174" s="82" t="s">
        <v>123</v>
      </c>
      <c r="B174" s="82"/>
      <c r="C174" s="82"/>
      <c r="D174" s="82"/>
      <c r="E174" s="82"/>
      <c r="F174" s="82"/>
      <c r="G174" s="82"/>
    </row>
    <row r="175" spans="1:8" x14ac:dyDescent="0.35">
      <c r="A175" s="82"/>
      <c r="B175" s="82"/>
      <c r="C175" s="82"/>
      <c r="D175" s="82"/>
      <c r="E175" s="82"/>
      <c r="F175" s="82"/>
      <c r="G175" s="82"/>
    </row>
    <row r="176" spans="1:8" ht="28.5" customHeight="1" x14ac:dyDescent="0.35">
      <c r="A176" s="82"/>
      <c r="B176" s="82"/>
      <c r="C176" s="82"/>
      <c r="D176" s="82"/>
      <c r="E176" s="82"/>
      <c r="F176" s="82"/>
      <c r="G176" s="82"/>
    </row>
    <row r="177" spans="1:9" ht="12" customHeight="1" x14ac:dyDescent="0.35">
      <c r="A177" s="33"/>
      <c r="B177" s="33"/>
      <c r="C177" s="33"/>
      <c r="D177" s="33"/>
      <c r="E177" s="33"/>
      <c r="F177" s="33"/>
      <c r="G177" s="33"/>
    </row>
    <row r="178" spans="1:9" ht="12" customHeight="1" x14ac:dyDescent="0.35">
      <c r="A178" s="82" t="s">
        <v>129</v>
      </c>
      <c r="B178" s="82"/>
      <c r="C178" s="82"/>
      <c r="D178" s="82"/>
      <c r="E178" s="82"/>
      <c r="F178" s="82"/>
      <c r="G178" s="82"/>
    </row>
    <row r="179" spans="1:9" x14ac:dyDescent="0.35">
      <c r="A179" s="33"/>
      <c r="B179" s="33"/>
      <c r="C179" s="33"/>
      <c r="D179" s="33"/>
      <c r="E179" s="33"/>
      <c r="F179" s="33"/>
      <c r="G179" s="33"/>
    </row>
    <row r="180" spans="1:9" x14ac:dyDescent="0.35">
      <c r="A180" s="5" t="s">
        <v>34</v>
      </c>
      <c r="B180" s="5"/>
      <c r="C180" s="5"/>
      <c r="D180" s="5"/>
      <c r="E180" s="5"/>
    </row>
    <row r="181" spans="1:9" x14ac:dyDescent="0.35">
      <c r="A181" s="5" t="s">
        <v>119</v>
      </c>
      <c r="B181" s="5"/>
      <c r="C181" s="5"/>
      <c r="D181" s="5"/>
      <c r="E181" s="5"/>
    </row>
    <row r="182" spans="1:9" x14ac:dyDescent="0.35">
      <c r="A182" s="8" t="s">
        <v>35</v>
      </c>
      <c r="B182" s="8"/>
      <c r="C182" s="8"/>
      <c r="D182" s="8"/>
      <c r="E182" s="8"/>
    </row>
    <row r="183" spans="1:9" ht="14.5" customHeight="1" x14ac:dyDescent="0.35">
      <c r="A183" s="34" t="s">
        <v>36</v>
      </c>
      <c r="B183" s="34"/>
      <c r="C183" s="34"/>
      <c r="D183" s="34"/>
      <c r="E183" s="34"/>
      <c r="F183" s="34"/>
      <c r="G183" s="34"/>
      <c r="H183" s="34"/>
    </row>
    <row r="184" spans="1:9" x14ac:dyDescent="0.35">
      <c r="A184" s="34"/>
      <c r="B184" s="34"/>
      <c r="C184" s="34"/>
      <c r="D184" s="34"/>
      <c r="E184" s="34"/>
      <c r="F184" s="34"/>
      <c r="G184" s="34"/>
      <c r="H184" s="34"/>
    </row>
    <row r="185" spans="1:9" x14ac:dyDescent="0.35">
      <c r="A185" s="34"/>
      <c r="B185" s="34"/>
      <c r="C185" s="34"/>
      <c r="D185" s="34"/>
      <c r="E185" s="34"/>
      <c r="F185" s="34"/>
      <c r="G185" s="34"/>
      <c r="H185" s="34"/>
    </row>
    <row r="186" spans="1:9" ht="14.5" customHeight="1" x14ac:dyDescent="0.35">
      <c r="A186" s="82" t="s">
        <v>272</v>
      </c>
      <c r="B186" s="82"/>
      <c r="C186" s="82"/>
      <c r="D186" s="82"/>
      <c r="E186" s="82"/>
      <c r="F186" s="82"/>
      <c r="G186" s="82"/>
      <c r="H186" s="32"/>
      <c r="I186" s="32"/>
    </row>
    <row r="187" spans="1:9" ht="14.5" customHeight="1" x14ac:dyDescent="0.35">
      <c r="A187" s="82"/>
      <c r="B187" s="82"/>
      <c r="C187" s="82"/>
      <c r="D187" s="82"/>
      <c r="E187" s="82"/>
      <c r="F187" s="82"/>
      <c r="G187" s="82"/>
      <c r="H187" s="32"/>
      <c r="I187" s="32"/>
    </row>
    <row r="188" spans="1:9" x14ac:dyDescent="0.35">
      <c r="A188" s="82"/>
      <c r="B188" s="82"/>
      <c r="C188" s="82"/>
      <c r="D188" s="82"/>
      <c r="E188" s="82"/>
      <c r="F188" s="82"/>
      <c r="G188" s="82"/>
      <c r="H188" s="32"/>
      <c r="I188" s="32"/>
    </row>
    <row r="189" spans="1:9" x14ac:dyDescent="0.35">
      <c r="A189" s="82"/>
      <c r="B189" s="82"/>
      <c r="C189" s="82"/>
      <c r="D189" s="82"/>
      <c r="E189" s="82"/>
      <c r="F189" s="82"/>
      <c r="G189" s="82"/>
      <c r="H189" s="32"/>
      <c r="I189" s="32"/>
    </row>
    <row r="190" spans="1:9" x14ac:dyDescent="0.35">
      <c r="A190" s="82"/>
      <c r="B190" s="82"/>
      <c r="C190" s="82"/>
      <c r="D190" s="82"/>
      <c r="E190" s="82"/>
      <c r="F190" s="82"/>
      <c r="G190" s="82"/>
      <c r="H190" s="32"/>
      <c r="I190" s="32"/>
    </row>
    <row r="191" spans="1:9" x14ac:dyDescent="0.35">
      <c r="A191" s="82"/>
      <c r="B191" s="82"/>
      <c r="C191" s="82"/>
      <c r="D191" s="82"/>
      <c r="E191" s="82"/>
      <c r="F191" s="82"/>
      <c r="G191" s="82"/>
      <c r="H191" s="32"/>
      <c r="I191" s="32"/>
    </row>
  </sheetData>
  <autoFilter ref="A5:G167" xr:uid="{D2E03D69-F98A-472A-B2E8-B78DF4DE81AA}"/>
  <mergeCells count="5">
    <mergeCell ref="A172:G172"/>
    <mergeCell ref="A174:G176"/>
    <mergeCell ref="A178:G178"/>
    <mergeCell ref="A186:G191"/>
    <mergeCell ref="A170:G17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10</Value>
      <Value>141</Value>
      <Value>28</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Info xmlns="http://schemas.microsoft.com/office/infopath/2007/PartnerControls">
          <TermName xmlns="http://schemas.microsoft.com/office/infopath/2007/PartnerControls">Custody statistics</TermName>
          <TermId xmlns="http://schemas.microsoft.com/office/infopath/2007/PartnerControls">e8f5143a-598f-4eff-82c6-1d370b362140</TermId>
        </TermInfo>
      </Terms>
    </ne8158a489a9473f9c54eecb4c21131b>
  </documentManagement>
</p:properties>
</file>

<file path=customXml/itemProps1.xml><?xml version="1.0" encoding="utf-8"?>
<ds:datastoreItem xmlns:ds="http://schemas.openxmlformats.org/officeDocument/2006/customXml" ds:itemID="{33A4ABE7-B635-4B65-BDD5-E6600A8C871A}"/>
</file>

<file path=customXml/itemProps2.xml><?xml version="1.0" encoding="utf-8"?>
<ds:datastoreItem xmlns:ds="http://schemas.openxmlformats.org/officeDocument/2006/customXml" ds:itemID="{830CE333-0156-460C-B678-77BD12531898}"/>
</file>

<file path=customXml/itemProps3.xml><?xml version="1.0" encoding="utf-8"?>
<ds:datastoreItem xmlns:ds="http://schemas.openxmlformats.org/officeDocument/2006/customXml" ds:itemID="{2B231E69-CEBF-419E-B949-8B76E4DB4D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1a</vt:lpstr>
      <vt:lpstr>Table 1b</vt:lpstr>
      <vt:lpstr>Table 2a</vt:lpstr>
      <vt:lpstr>Table 2b</vt:lpstr>
      <vt:lpstr>Table 3a</vt:lpstr>
      <vt:lpstr>Table 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Closing the Gap Data_Young People</dc:title>
  <dc:creator>Nicholas Chan</dc:creator>
  <cp:lastModifiedBy>Stephanie Ramsey</cp:lastModifiedBy>
  <dcterms:created xsi:type="dcterms:W3CDTF">2022-01-24T03:53:09Z</dcterms:created>
  <dcterms:modified xsi:type="dcterms:W3CDTF">2022-03-31T00:52:24Z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Australians|1c6810d8-8463-4894-b992-a26278d77dae;#10;#Custody statistics|e8f5143a-598f-4eff-82c6-1d370b362140</vt:lpwstr>
  </property>
  <property fmtid="{D5CDD505-2E9C-101B-9397-08002B2CF9AE}" pid="5" name="DC.Type.DocType (JSMS">
    <vt:lpwstr>28;#Report|55c057c3-5c13-4ca6-8dab-3fe1e0497fe2</vt:lpwstr>
  </property>
</Properties>
</file>